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 Louis.5CG3410LGK\Downloads\GrosFichiers - FERREUX Gilles\SEC\"/>
    </mc:Choice>
  </mc:AlternateContent>
  <xr:revisionPtr revIDLastSave="0" documentId="13_ncr:1_{FAE858CD-ED9A-4897-ACE7-A0AAB9D1277C}" xr6:coauthVersionLast="47" xr6:coauthVersionMax="47" xr10:uidLastSave="{00000000-0000-0000-0000-000000000000}"/>
  <bookViews>
    <workbookView xWindow="-110" yWindow="-110" windowWidth="19420" windowHeight="11500" firstSheet="3" activeTab="5" xr2:uid="{00000000-000D-0000-FFFF-FFFF00000000}"/>
  </bookViews>
  <sheets>
    <sheet name="Lot N°02 Page de garde" sheetId="1" r:id="rId1"/>
    <sheet name="Lot N°02A CLOIS PEINT PLAF" sheetId="2" r:id="rId2"/>
    <sheet name="Lot N°02B MEN INT BOIS AGENCEME" sheetId="3" r:id="rId3"/>
    <sheet name="Lot N°02C CHAPES" sheetId="4" r:id="rId4"/>
    <sheet name="Lot N°02D SOLS SOUPLES" sheetId="5" r:id="rId5"/>
    <sheet name="TOTAL LOT 2" sheetId="6" r:id="rId6"/>
  </sheets>
  <definedNames>
    <definedName name="_xlnm.Print_Titles" localSheetId="1">'Lot N°02A CLOIS PEINT PLAF'!$1:$2</definedName>
    <definedName name="_xlnm.Print_Titles" localSheetId="2">'Lot N°02B MEN INT BOIS AGENCEME'!$1:$2</definedName>
    <definedName name="_xlnm.Print_Titles" localSheetId="3">'Lot N°02C CHAPES'!$1:$2</definedName>
    <definedName name="_xlnm.Print_Titles" localSheetId="4">'Lot N°02D SOLS SOUPLES'!$1:$2</definedName>
    <definedName name="_xlnm.Print_Titles" localSheetId="5">'TOTAL LOT 2'!$1:$2</definedName>
    <definedName name="_xlnm.Print_Area" localSheetId="1">'Lot N°02A CLOIS PEINT PLAF'!$A$1:$G$217</definedName>
    <definedName name="_xlnm.Print_Area" localSheetId="2">'Lot N°02B MEN INT BOIS AGENCEME'!$A$1:$G$280</definedName>
    <definedName name="_xlnm.Print_Area" localSheetId="3">'Lot N°02C CHAPES'!$A$1:$G$29</definedName>
    <definedName name="_xlnm.Print_Area" localSheetId="4">'Lot N°02D SOLS SOUPLES'!$A$1:$G$75</definedName>
    <definedName name="_xlnm.Print_Area" localSheetId="5">'TOTAL LOT 2'!$A$1:$D$22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6" l="1"/>
  <c r="D21" i="6"/>
  <c r="C21" i="6"/>
  <c r="C20" i="6"/>
  <c r="C19" i="6"/>
  <c r="D15" i="6"/>
  <c r="C15" i="6"/>
  <c r="D12" i="6"/>
  <c r="C12" i="6"/>
  <c r="D9" i="6"/>
  <c r="C9" i="6"/>
  <c r="D6" i="6" l="1"/>
  <c r="C6" i="6"/>
  <c r="B20" i="6"/>
  <c r="B73" i="5"/>
  <c r="G67" i="5"/>
  <c r="G61" i="5"/>
  <c r="G58" i="5"/>
  <c r="G53" i="5"/>
  <c r="G49" i="5"/>
  <c r="G45" i="5"/>
  <c r="G41" i="5"/>
  <c r="G37" i="5"/>
  <c r="G33" i="5"/>
  <c r="G29" i="5"/>
  <c r="G25" i="5"/>
  <c r="G22" i="5"/>
  <c r="G19" i="5"/>
  <c r="G72" i="5" s="1"/>
  <c r="G15" i="5"/>
  <c r="G10" i="5"/>
  <c r="G7" i="5"/>
  <c r="B27" i="4"/>
  <c r="G21" i="4"/>
  <c r="G18" i="4"/>
  <c r="G14" i="4"/>
  <c r="G10" i="4"/>
  <c r="G7" i="4"/>
  <c r="G216" i="2"/>
  <c r="G215" i="2"/>
  <c r="G214" i="2"/>
  <c r="B278" i="3"/>
  <c r="G272" i="3"/>
  <c r="G269" i="3"/>
  <c r="G265" i="3"/>
  <c r="G262" i="3"/>
  <c r="G259" i="3"/>
  <c r="G256" i="3"/>
  <c r="G253" i="3"/>
  <c r="G250" i="3"/>
  <c r="G247" i="3"/>
  <c r="G244" i="3"/>
  <c r="G241" i="3"/>
  <c r="G238" i="3"/>
  <c r="G235" i="3"/>
  <c r="G232" i="3"/>
  <c r="G228" i="3"/>
  <c r="G224" i="3"/>
  <c r="G221" i="3"/>
  <c r="G218" i="3"/>
  <c r="G215" i="3"/>
  <c r="G212" i="3"/>
  <c r="G207" i="3"/>
  <c r="G206" i="3"/>
  <c r="G202" i="3"/>
  <c r="G199" i="3"/>
  <c r="G196" i="3"/>
  <c r="G193" i="3"/>
  <c r="G190" i="3"/>
  <c r="G187" i="3"/>
  <c r="G184" i="3"/>
  <c r="G181" i="3"/>
  <c r="G169" i="3"/>
  <c r="G166" i="3"/>
  <c r="G162" i="3"/>
  <c r="G159" i="3"/>
  <c r="G156" i="3"/>
  <c r="G153" i="3"/>
  <c r="G149" i="3"/>
  <c r="G146" i="3"/>
  <c r="G143" i="3"/>
  <c r="G140" i="3"/>
  <c r="G137" i="3"/>
  <c r="G134" i="3"/>
  <c r="G131" i="3"/>
  <c r="G128" i="3"/>
  <c r="G124" i="3"/>
  <c r="G120" i="3"/>
  <c r="G115" i="3"/>
  <c r="G112" i="3"/>
  <c r="G103" i="3"/>
  <c r="G100" i="3"/>
  <c r="G97" i="3"/>
  <c r="G94" i="3"/>
  <c r="G91" i="3"/>
  <c r="G86" i="3"/>
  <c r="G83" i="3"/>
  <c r="G80" i="3"/>
  <c r="G77" i="3"/>
  <c r="G73" i="3"/>
  <c r="G62" i="3"/>
  <c r="G58" i="3"/>
  <c r="G55" i="3"/>
  <c r="G52" i="3"/>
  <c r="G48" i="3"/>
  <c r="G45" i="3"/>
  <c r="G41" i="3"/>
  <c r="G38" i="3"/>
  <c r="G35" i="3"/>
  <c r="G32" i="3"/>
  <c r="G28" i="3"/>
  <c r="G24" i="3"/>
  <c r="G18" i="3"/>
  <c r="G12" i="3"/>
  <c r="G277" i="3" s="1"/>
  <c r="G7" i="3"/>
  <c r="G7" i="2"/>
  <c r="G11" i="2"/>
  <c r="G15" i="2"/>
  <c r="G18" i="2"/>
  <c r="G21" i="2"/>
  <c r="G26" i="2"/>
  <c r="G30" i="2"/>
  <c r="G34" i="2"/>
  <c r="G37" i="2"/>
  <c r="G42" i="2"/>
  <c r="G47" i="2"/>
  <c r="G50" i="2"/>
  <c r="G55" i="2"/>
  <c r="G58" i="2"/>
  <c r="G61" i="2"/>
  <c r="G64" i="2"/>
  <c r="G68" i="2"/>
  <c r="G73" i="2"/>
  <c r="G77" i="2"/>
  <c r="G80" i="2"/>
  <c r="G86" i="2"/>
  <c r="G89" i="2"/>
  <c r="G92" i="2"/>
  <c r="G95" i="2"/>
  <c r="G98" i="2"/>
  <c r="G101" i="2"/>
  <c r="G104" i="2"/>
  <c r="G107" i="2"/>
  <c r="G110" i="2"/>
  <c r="G113" i="2"/>
  <c r="G116" i="2"/>
  <c r="G119" i="2"/>
  <c r="G123" i="2"/>
  <c r="G127" i="2"/>
  <c r="G131" i="2"/>
  <c r="G134" i="2"/>
  <c r="G139" i="2"/>
  <c r="G142" i="2"/>
  <c r="G145" i="2"/>
  <c r="G148" i="2"/>
  <c r="G152" i="2"/>
  <c r="G156" i="2"/>
  <c r="G159" i="2"/>
  <c r="G162" i="2"/>
  <c r="G165" i="2"/>
  <c r="G169" i="2"/>
  <c r="G172" i="2"/>
  <c r="G175" i="2"/>
  <c r="G178" i="2"/>
  <c r="G181" i="2"/>
  <c r="G185" i="2"/>
  <c r="G188" i="2"/>
  <c r="G191" i="2"/>
  <c r="G196" i="2"/>
  <c r="G200" i="2"/>
  <c r="G203" i="2"/>
  <c r="G206" i="2"/>
  <c r="G209" i="2"/>
  <c r="B215" i="2"/>
  <c r="G26" i="4" l="1"/>
  <c r="G27" i="4" s="1"/>
  <c r="G28" i="4" s="1"/>
  <c r="G73" i="5"/>
  <c r="G74" i="5" s="1"/>
  <c r="G278" i="3"/>
  <c r="G279" i="3" s="1"/>
</calcChain>
</file>

<file path=xl/sharedStrings.xml><?xml version="1.0" encoding="utf-8"?>
<sst xmlns="http://schemas.openxmlformats.org/spreadsheetml/2006/main" count="1325" uniqueCount="908">
  <si>
    <t>U</t>
  </si>
  <si>
    <t>Quantité indicative</t>
  </si>
  <si>
    <t>Quantité entreprise</t>
  </si>
  <si>
    <t>Prix en €</t>
  </si>
  <si>
    <t>Total en €</t>
  </si>
  <si>
    <t>A</t>
  </si>
  <si>
    <t>CLOISONS - PEINTURES - PLAFONDS</t>
  </si>
  <si>
    <t>CH3</t>
  </si>
  <si>
    <t>***</t>
  </si>
  <si>
    <t>A.1</t>
  </si>
  <si>
    <t>Description des ouvrages</t>
  </si>
  <si>
    <t>CH4</t>
  </si>
  <si>
    <t>***</t>
  </si>
  <si>
    <t>A.1.1</t>
  </si>
  <si>
    <t>Cloisons de chantier</t>
  </si>
  <si>
    <t>CH5</t>
  </si>
  <si>
    <t xml:space="preserve">A.1.1 1 </t>
  </si>
  <si>
    <t>Cloison de chantier provisoire bois + polyane</t>
  </si>
  <si>
    <t>m2</t>
  </si>
  <si>
    <t>ART</t>
  </si>
  <si>
    <t>000-F165</t>
  </si>
  <si>
    <t>Localisation :</t>
  </si>
  <si>
    <t>RDC : recoupement du hall Santelys pour réalisation des percements entre le rangement et le hall</t>
  </si>
  <si>
    <t>R+1 : cloisonnement des zones de liaison entre rangement / couloir plan blanc ; puits canadien / couloir plan blanc ; SAS accès secondaire / couloir plan blanc</t>
  </si>
  <si>
    <t xml:space="preserve">A.1.1 2 </t>
  </si>
  <si>
    <t>Bloc-porte bois de chantier - Dimension 0,93 + 0.53 x 2,20 ht</t>
  </si>
  <si>
    <t>U</t>
  </si>
  <si>
    <t>ART</t>
  </si>
  <si>
    <t>000-F164</t>
  </si>
  <si>
    <t>Localisation :</t>
  </si>
  <si>
    <t>Portes d'accès aux zones travaux</t>
  </si>
  <si>
    <t>A.1.2</t>
  </si>
  <si>
    <t>Doublages</t>
  </si>
  <si>
    <t>CH5</t>
  </si>
  <si>
    <t>***</t>
  </si>
  <si>
    <t xml:space="preserve">A.1.2 1 </t>
  </si>
  <si>
    <t>Doublage BA 13 collé</t>
  </si>
  <si>
    <t>m2</t>
  </si>
  <si>
    <t>ART</t>
  </si>
  <si>
    <t>000-B936</t>
  </si>
  <si>
    <t>Localisation :</t>
  </si>
  <si>
    <t>R+1 : habillage des murs de refends neufs en agglos ciment</t>
  </si>
  <si>
    <t xml:space="preserve">A.1.2 2 </t>
  </si>
  <si>
    <t>Doublage sur ossature métallique - Isolation 180 mm - R &gt;5.60 m2.K/W</t>
  </si>
  <si>
    <t>m2</t>
  </si>
  <si>
    <t>ART</t>
  </si>
  <si>
    <t>000-A520</t>
  </si>
  <si>
    <t>Localisation :</t>
  </si>
  <si>
    <t>R+1 : Doublage du local Déchets / linge sale sur la face contre la galerie</t>
  </si>
  <si>
    <t xml:space="preserve">A.1.2 3 </t>
  </si>
  <si>
    <t>Doublage sur ossature métallique - Isolation 45 mm - R &gt; 1.40 m2.K/W</t>
  </si>
  <si>
    <t>m2</t>
  </si>
  <si>
    <t>ART</t>
  </si>
  <si>
    <t>000-B938</t>
  </si>
  <si>
    <t>Localisation :</t>
  </si>
  <si>
    <t>Doublage des murs périphériques de l'extension</t>
  </si>
  <si>
    <t>Doublage des murs existants extérieurs</t>
  </si>
  <si>
    <t>Doublage dans l'ancienne gaine puits de ventilation et retour stockage lourd ménage correspondant à l'ancienne façade.</t>
  </si>
  <si>
    <t xml:space="preserve">A.1.2 4 </t>
  </si>
  <si>
    <t>Retour en tableau - Isolation 45 mm - R &gt; 1.40 m2.K/W</t>
  </si>
  <si>
    <t>m2</t>
  </si>
  <si>
    <t>ART</t>
  </si>
  <si>
    <t>000-B939</t>
  </si>
  <si>
    <t>Localisation :</t>
  </si>
  <si>
    <t>Retour en tableaux 3 faces des portes</t>
  </si>
  <si>
    <t>Retour en tableaux 4 faces des fenêtres</t>
  </si>
  <si>
    <t xml:space="preserve">A.1.2 5 </t>
  </si>
  <si>
    <t>Bande pare vapeur sur joint de dilatation</t>
  </si>
  <si>
    <t>ml</t>
  </si>
  <si>
    <t>ART</t>
  </si>
  <si>
    <t>000-E042</t>
  </si>
  <si>
    <t>Localisation :</t>
  </si>
  <si>
    <t>Jonction sur les joints de dilatation existants</t>
  </si>
  <si>
    <t>Jonction périphérique entre l'existant et les extensions (dialyse et rangement)</t>
  </si>
  <si>
    <t xml:space="preserve">A.1.2 6 </t>
  </si>
  <si>
    <t>Enduit de lissage mural</t>
  </si>
  <si>
    <t>m2</t>
  </si>
  <si>
    <t>ART</t>
  </si>
  <si>
    <t>000-B951</t>
  </si>
  <si>
    <t>Localisation :</t>
  </si>
  <si>
    <t>Sur les poteaux béton neuf au R+1 dans les extensions (dialyse et rangement)</t>
  </si>
  <si>
    <t xml:space="preserve">A.1.2 7 </t>
  </si>
  <si>
    <t>Reprise de plâtre</t>
  </si>
  <si>
    <t>m2</t>
  </si>
  <si>
    <t>ART</t>
  </si>
  <si>
    <t>000-B977</t>
  </si>
  <si>
    <t>Localisation :</t>
  </si>
  <si>
    <t xml:space="preserve">R+1 : Reprise des enduits existants sur les poteaux béton et murs existants </t>
  </si>
  <si>
    <t>Reprise au droit des pénétrations de réseaux dans l'existant (LT Santelys, LT vers Ascenseur)</t>
  </si>
  <si>
    <t>Reprise au droit des percements d'ouvertures de liaison au RDC et R+1</t>
  </si>
  <si>
    <t xml:space="preserve">A.1.2 8 </t>
  </si>
  <si>
    <t>Enduit Plâtre mural</t>
  </si>
  <si>
    <t>m2</t>
  </si>
  <si>
    <t>ART</t>
  </si>
  <si>
    <t>000-B952</t>
  </si>
  <si>
    <t>Localisation :</t>
  </si>
  <si>
    <t>Extension Rangements au R+1 et RdC en périphérie et retour sur gaine monte charge</t>
  </si>
  <si>
    <t>Encadrement des percements d'ouvertures pour reprise des finitions et raccord avec l'existant</t>
  </si>
  <si>
    <t>A.1.3</t>
  </si>
  <si>
    <t>Cloisons de distribution</t>
  </si>
  <si>
    <t>CH5</t>
  </si>
  <si>
    <t>***</t>
  </si>
  <si>
    <t xml:space="preserve">A.1.3 1 </t>
  </si>
  <si>
    <t>Cloison sur ossature métallique de 72 mm - Ra 37 dB</t>
  </si>
  <si>
    <t>m2</t>
  </si>
  <si>
    <t>ART</t>
  </si>
  <si>
    <t>000-B953</t>
  </si>
  <si>
    <t>Localisation :</t>
  </si>
  <si>
    <t>WC et douches du personnel</t>
  </si>
  <si>
    <t xml:space="preserve">A.1.3 2 </t>
  </si>
  <si>
    <t>Cloison sur ossature métallique de 98 mm - Ra 53 dB</t>
  </si>
  <si>
    <t>m2</t>
  </si>
  <si>
    <t>ART</t>
  </si>
  <si>
    <t>000-B955</t>
  </si>
  <si>
    <t>Localisation :</t>
  </si>
  <si>
    <t>Cloisonnement de tous les locaux dans la dialyse existante et l'extension dialyse</t>
  </si>
  <si>
    <t xml:space="preserve">Sujétions soignée d'étanchéité à l'air pour le box interventionnel classé risque 2 (= ISO 8) </t>
  </si>
  <si>
    <t>A.1.4</t>
  </si>
  <si>
    <t>Habillages - Coffres</t>
  </si>
  <si>
    <t>CH5</t>
  </si>
  <si>
    <t>***</t>
  </si>
  <si>
    <t xml:space="preserve">A.1.4 1 </t>
  </si>
  <si>
    <t>Cloison de gaine sur ossature métallique - Ra 42 dB</t>
  </si>
  <si>
    <t>m2</t>
  </si>
  <si>
    <t>ART</t>
  </si>
  <si>
    <t>000-A278</t>
  </si>
  <si>
    <t>Localisation :</t>
  </si>
  <si>
    <t>Habillage des réseaux dans le bâtiment et dans l'ancienne gaine puits de ventilation</t>
  </si>
  <si>
    <t xml:space="preserve">A.1.4 2 </t>
  </si>
  <si>
    <t>Gaine de désenfumage EI 120</t>
  </si>
  <si>
    <t>Ens</t>
  </si>
  <si>
    <t>ART</t>
  </si>
  <si>
    <t>000-A702</t>
  </si>
  <si>
    <t>Localisation :</t>
  </si>
  <si>
    <t>2 caissons dans le local de rangement en extension. Récupération sur le mur du couloir plan blanc et rejet en toiture terrasse ou façade</t>
  </si>
  <si>
    <t xml:space="preserve">A.1.4 3 </t>
  </si>
  <si>
    <t>Habillage de bati-support</t>
  </si>
  <si>
    <t>m2</t>
  </si>
  <si>
    <t>ART</t>
  </si>
  <si>
    <t>000-B971</t>
  </si>
  <si>
    <t>Localisation :</t>
  </si>
  <si>
    <t>Habillage des WC suspendus</t>
  </si>
  <si>
    <t xml:space="preserve">A.1.4 4 </t>
  </si>
  <si>
    <t>Façon de coffre plaque BA25 sur ossature métallique</t>
  </si>
  <si>
    <t>m2</t>
  </si>
  <si>
    <t>ART</t>
  </si>
  <si>
    <t>000-B972</t>
  </si>
  <si>
    <t>Localisation :</t>
  </si>
  <si>
    <t>Encoffrement divers réseaux</t>
  </si>
  <si>
    <t>Protection gaines VH désenfumage dans l'emprise du magasin rangement</t>
  </si>
  <si>
    <t xml:space="preserve">A.1.4 5 </t>
  </si>
  <si>
    <t>Coffre carreaux plâtre 100 mm - EI 60 - Ra 35 dB</t>
  </si>
  <si>
    <t>m2</t>
  </si>
  <si>
    <t>ART</t>
  </si>
  <si>
    <t>000-B976</t>
  </si>
  <si>
    <t>Localisation :</t>
  </si>
  <si>
    <t>Au dos des tableaux électrique et coffre réseaux</t>
  </si>
  <si>
    <t>Recoupement des gaines techniques</t>
  </si>
  <si>
    <t>A.1.5</t>
  </si>
  <si>
    <t>Plafonds</t>
  </si>
  <si>
    <t>CH5</t>
  </si>
  <si>
    <t>***</t>
  </si>
  <si>
    <t xml:space="preserve">A.1.5 1 </t>
  </si>
  <si>
    <t>Faux plafonds plaques - EI 120</t>
  </si>
  <si>
    <t>m2</t>
  </si>
  <si>
    <t>ART</t>
  </si>
  <si>
    <t>000-A216</t>
  </si>
  <si>
    <t>Localisation :</t>
  </si>
  <si>
    <t>RDC : zone de stockage Santelys</t>
  </si>
  <si>
    <t>R+1 : Zone de stockage en extension</t>
  </si>
  <si>
    <t xml:space="preserve">A.1.5 2 </t>
  </si>
  <si>
    <t>Faux plafonds plaques de plâtre EI 60</t>
  </si>
  <si>
    <t>m2</t>
  </si>
  <si>
    <t>ART</t>
  </si>
  <si>
    <t>000-B981</t>
  </si>
  <si>
    <t>Localisation :</t>
  </si>
  <si>
    <t>Locaux à risques suivant plan architecte : PM, Biomed, CTA, stockage lourd, ménage, magasin, déchets, maintenance biomed</t>
  </si>
  <si>
    <t xml:space="preserve">A.1.5 3 </t>
  </si>
  <si>
    <t>Faux plafonds dalle 600 x 600/120 mm - Ossature apparente T24 - Aw : 0.95</t>
  </si>
  <si>
    <t>m2</t>
  </si>
  <si>
    <t>ART</t>
  </si>
  <si>
    <t>000-C039</t>
  </si>
  <si>
    <t>Localisation :</t>
  </si>
  <si>
    <t>Ensemble de l'extension dialyse r+1 : hors box interventions</t>
  </si>
  <si>
    <t>Ensemble de l'existant dialyse r+1</t>
  </si>
  <si>
    <t>Reprise circulation plan blanc r+1</t>
  </si>
  <si>
    <t xml:space="preserve">Non compris dans l'extension rangement </t>
  </si>
  <si>
    <t xml:space="preserve">A.1.5 4 </t>
  </si>
  <si>
    <t>Faux plafonds dalle 600 x 600 mm - Ossature apparente T24 - Aw : 0.95</t>
  </si>
  <si>
    <t>m2</t>
  </si>
  <si>
    <t>ART</t>
  </si>
  <si>
    <t>000-A700</t>
  </si>
  <si>
    <t>Localisation :</t>
  </si>
  <si>
    <t>Extension dialyse r+1 : box interventions</t>
  </si>
  <si>
    <t xml:space="preserve">A.1.5 5 </t>
  </si>
  <si>
    <t>Grille de ventilation de plafond</t>
  </si>
  <si>
    <t>U</t>
  </si>
  <si>
    <t>ART</t>
  </si>
  <si>
    <t>000-A704</t>
  </si>
  <si>
    <t>Localisation :</t>
  </si>
  <si>
    <t>Dans les plafonds suivant plan Fluides médicaux</t>
  </si>
  <si>
    <t xml:space="preserve">A.1.5 6 </t>
  </si>
  <si>
    <t>Remplacement de plafond démontable extérieur - Isolation R : 6.25 m2.K/W</t>
  </si>
  <si>
    <t>m2</t>
  </si>
  <si>
    <t>ART</t>
  </si>
  <si>
    <t>000-F030</t>
  </si>
  <si>
    <t>Localisation :</t>
  </si>
  <si>
    <t>Sous face de débords de dalle existante du R+1 sur l'extérieur façade Nord et Sud</t>
  </si>
  <si>
    <t xml:space="preserve">A.1.5 7 </t>
  </si>
  <si>
    <t>Bandeau de faux plafond extérieur</t>
  </si>
  <si>
    <t>m2</t>
  </si>
  <si>
    <t>ART</t>
  </si>
  <si>
    <t>000-F157</t>
  </si>
  <si>
    <t>Localisation :</t>
  </si>
  <si>
    <t>Le long du plafond extérieur côté extension</t>
  </si>
  <si>
    <t xml:space="preserve">A.1.5 8 </t>
  </si>
  <si>
    <t>Bandeau de faux plafond</t>
  </si>
  <si>
    <t>m2</t>
  </si>
  <si>
    <t>ART</t>
  </si>
  <si>
    <t>000-B983</t>
  </si>
  <si>
    <t>Localisation :</t>
  </si>
  <si>
    <t>Gestion des différents niveaux de plafond intérieur, passage des réseaux</t>
  </si>
  <si>
    <t xml:space="preserve">A.1.5 9 </t>
  </si>
  <si>
    <t>Enduit plâtre feu sous dalle hourdis - EI 60</t>
  </si>
  <si>
    <t>m2</t>
  </si>
  <si>
    <t>ART</t>
  </si>
  <si>
    <t>000-A551</t>
  </si>
  <si>
    <t>Localisation :</t>
  </si>
  <si>
    <t>Sous la dalle poutrelle hourdis du haut R+1 de l'extension de la dialyse</t>
  </si>
  <si>
    <t xml:space="preserve">A.1.5 10 </t>
  </si>
  <si>
    <t>Flocage sous plancher collaborant - Protection au feu EI 60</t>
  </si>
  <si>
    <t>m2</t>
  </si>
  <si>
    <t>ART</t>
  </si>
  <si>
    <t>000-B990</t>
  </si>
  <si>
    <t>Localisation :</t>
  </si>
  <si>
    <t>Sous face du plancher collaborant dans l'ancien puits de ventilation devenant le SAS d'entrée</t>
  </si>
  <si>
    <t xml:space="preserve">A.1.5 11 </t>
  </si>
  <si>
    <t>Flocage de poutre métallique - Protection au feu EI 60</t>
  </si>
  <si>
    <t>ml</t>
  </si>
  <si>
    <t>ART</t>
  </si>
  <si>
    <t>000-C786</t>
  </si>
  <si>
    <t>Localisation :</t>
  </si>
  <si>
    <t>Profils support du plancher collaborant</t>
  </si>
  <si>
    <t xml:space="preserve">A.1.5 12 </t>
  </si>
  <si>
    <t>Reprise de l'habillage de chassis de désenfumage</t>
  </si>
  <si>
    <t>m2</t>
  </si>
  <si>
    <t>ART</t>
  </si>
  <si>
    <t>000-B993</t>
  </si>
  <si>
    <t>Localisation :</t>
  </si>
  <si>
    <t>Au droit de la cage d'escalier existante</t>
  </si>
  <si>
    <t xml:space="preserve">A.1.5 13 </t>
  </si>
  <si>
    <t>Façon de coffre en plafond</t>
  </si>
  <si>
    <t>m2</t>
  </si>
  <si>
    <t>ART</t>
  </si>
  <si>
    <t>000-B994</t>
  </si>
  <si>
    <t>Localisation :</t>
  </si>
  <si>
    <t>Cheminement des réseaux en plafond</t>
  </si>
  <si>
    <t xml:space="preserve">A.1.5 14 </t>
  </si>
  <si>
    <t>Façon de coffre en plafond CF 1H</t>
  </si>
  <si>
    <t>m2</t>
  </si>
  <si>
    <t>ART</t>
  </si>
  <si>
    <t>000-B995</t>
  </si>
  <si>
    <t>Localisation :</t>
  </si>
  <si>
    <t>Cheminement des réseaux en plafond des locaux à risques</t>
  </si>
  <si>
    <t xml:space="preserve">A.1.5 15 </t>
  </si>
  <si>
    <t>Trappe d'accès en plafond - Dimension 0.30 x 0.30 m</t>
  </si>
  <si>
    <t>U</t>
  </si>
  <si>
    <t>ART</t>
  </si>
  <si>
    <t>000-A497</t>
  </si>
  <si>
    <t>Localisation :</t>
  </si>
  <si>
    <t>Accès aux réseaux dans les coffres.</t>
  </si>
  <si>
    <t>A.1.6</t>
  </si>
  <si>
    <t>Peintures</t>
  </si>
  <si>
    <t>CH5</t>
  </si>
  <si>
    <t>***</t>
  </si>
  <si>
    <t xml:space="preserve">A.1.6 1 </t>
  </si>
  <si>
    <t>Préparation des supports existants</t>
  </si>
  <si>
    <t>m2</t>
  </si>
  <si>
    <t>ART</t>
  </si>
  <si>
    <t>000-C004</t>
  </si>
  <si>
    <t>Localisation :</t>
  </si>
  <si>
    <t>RDC : hall SANTELYS</t>
  </si>
  <si>
    <t>R+1 : Circulation plan blanc</t>
  </si>
  <si>
    <t xml:space="preserve">A.1.6 2 </t>
  </si>
  <si>
    <t>Peinture Acrylique satiné en plafond</t>
  </si>
  <si>
    <t>m2</t>
  </si>
  <si>
    <t>ART</t>
  </si>
  <si>
    <t>000-C624</t>
  </si>
  <si>
    <t>Localisation :</t>
  </si>
  <si>
    <t>Enduit plâtre sous plancher haut du R+1 de l'extension rangement</t>
  </si>
  <si>
    <t>Plafond coupe feu du rangement Santelys</t>
  </si>
  <si>
    <t xml:space="preserve">A.1.6 3 </t>
  </si>
  <si>
    <t>Peinture Acrylique mat en plafond</t>
  </si>
  <si>
    <t>m2</t>
  </si>
  <si>
    <t>ART</t>
  </si>
  <si>
    <t>000-B997</t>
  </si>
  <si>
    <t>Localisation :</t>
  </si>
  <si>
    <t>Plafonds coupe feu, coffres, bandeaux</t>
  </si>
  <si>
    <t xml:space="preserve">A.1.6 4 </t>
  </si>
  <si>
    <t>Toile de verre + peinture</t>
  </si>
  <si>
    <t>m2</t>
  </si>
  <si>
    <t>ART</t>
  </si>
  <si>
    <t>000-B999</t>
  </si>
  <si>
    <t>Localisation :</t>
  </si>
  <si>
    <t>Parties personnelles : bureau, détente, secrétariat, stockage lourd, ménage, petits matériels, CTA, VDI, magasins, circulation technique, WC, vestiaires, déchets, sas d'entrée, circulations, tisanerie, IDE, box, maintenance biomed, soin infirmier</t>
  </si>
  <si>
    <t>Circulation commune et galerie de liaison plan blanc</t>
  </si>
  <si>
    <t>Reprise dans le hall commun Santelys du rdc</t>
  </si>
  <si>
    <t xml:space="preserve">A.1.6 5 </t>
  </si>
  <si>
    <t>Revêtement mural vinyle avec protection</t>
  </si>
  <si>
    <t>m2</t>
  </si>
  <si>
    <t>ART</t>
  </si>
  <si>
    <t>000-A182</t>
  </si>
  <si>
    <t>Localisation :</t>
  </si>
  <si>
    <t>Parties publics : local PM, biomed, désinfection, décontamination, box intervention</t>
  </si>
  <si>
    <t xml:space="preserve">A.1.6 6 </t>
  </si>
  <si>
    <t>Peinture Acrylique satiné sur murs - Finition B</t>
  </si>
  <si>
    <t>m2</t>
  </si>
  <si>
    <t>ART</t>
  </si>
  <si>
    <t>000-B996</t>
  </si>
  <si>
    <t>Localisation :</t>
  </si>
  <si>
    <t>Enduits plâtre dans l'extension Rangement RdC et R+1</t>
  </si>
  <si>
    <t xml:space="preserve">A.1.6 7 </t>
  </si>
  <si>
    <t>Peinture Acrylique satiné - Finition C</t>
  </si>
  <si>
    <t>m2</t>
  </si>
  <si>
    <t>ART</t>
  </si>
  <si>
    <t>000-A518</t>
  </si>
  <si>
    <t>Localisation :</t>
  </si>
  <si>
    <t>RDC : Murs et plafond LT Santelys</t>
  </si>
  <si>
    <t xml:space="preserve">A.1.6 8 </t>
  </si>
  <si>
    <t>Peinture : subjectile béton</t>
  </si>
  <si>
    <t>m2</t>
  </si>
  <si>
    <t>ART</t>
  </si>
  <si>
    <t>000-D102</t>
  </si>
  <si>
    <t>Localisation :</t>
  </si>
  <si>
    <t>Sous l'extension dialyse : sous face de dalle, poutres et poteaux</t>
  </si>
  <si>
    <t>Reprise sur les encadrements des menuiseries existantes modifiées pour le désenfumage.</t>
  </si>
  <si>
    <t xml:space="preserve">A.1.6 9 </t>
  </si>
  <si>
    <t>Peinture : béton et enduit ciment intérieur</t>
  </si>
  <si>
    <t>m2</t>
  </si>
  <si>
    <t>ART</t>
  </si>
  <si>
    <t>000-D645</t>
  </si>
  <si>
    <t>Localisation :</t>
  </si>
  <si>
    <t>Sous face de dalle béton du rangement du haut rdc</t>
  </si>
  <si>
    <t>Murs stockage santelys</t>
  </si>
  <si>
    <t xml:space="preserve">A.1.6 10 </t>
  </si>
  <si>
    <t>Peinture : Bloc-portes - Gaines techniques - Trappes</t>
  </si>
  <si>
    <t>m2</t>
  </si>
  <si>
    <t>ART</t>
  </si>
  <si>
    <t>000-C012</t>
  </si>
  <si>
    <t>Localisation :</t>
  </si>
  <si>
    <t>Trappes, coffres, habillages bois, couvre joint de dilatation</t>
  </si>
  <si>
    <t xml:space="preserve">A.1.6 11 </t>
  </si>
  <si>
    <t>Peinture : Bloc-portes - Gaines techniques - Trappes : Subjectile existant</t>
  </si>
  <si>
    <t>m2</t>
  </si>
  <si>
    <t>ART</t>
  </si>
  <si>
    <t>000-A515</t>
  </si>
  <si>
    <t>Localisation :</t>
  </si>
  <si>
    <t>Porte existante Hall Santelys et porte escalier plan blanc r+1</t>
  </si>
  <si>
    <t xml:space="preserve">A.1.6 12 </t>
  </si>
  <si>
    <t>Huisserie de porte 1 vantail</t>
  </si>
  <si>
    <t>U</t>
  </si>
  <si>
    <t>ART</t>
  </si>
  <si>
    <t>000-C019</t>
  </si>
  <si>
    <t>Localisation :</t>
  </si>
  <si>
    <t>Huisseries des portes intérieures 1 vantail</t>
  </si>
  <si>
    <t xml:space="preserve">A.1.6 13 </t>
  </si>
  <si>
    <t>Huisserie de porte 2 vantaux</t>
  </si>
  <si>
    <t>U</t>
  </si>
  <si>
    <t>ART</t>
  </si>
  <si>
    <t>000-C345</t>
  </si>
  <si>
    <t>Localisation :</t>
  </si>
  <si>
    <t>Huisseries des portes intérieures 2 vantaux et box</t>
  </si>
  <si>
    <t>R+6 : porte logistique</t>
  </si>
  <si>
    <t xml:space="preserve">A.1.6 14 </t>
  </si>
  <si>
    <t>Vernis : Châssis vitré</t>
  </si>
  <si>
    <t>U</t>
  </si>
  <si>
    <t>ART</t>
  </si>
  <si>
    <t>000-D250</t>
  </si>
  <si>
    <t>Localisation :</t>
  </si>
  <si>
    <t>L'ensemble des châssis vitrés 2 faces</t>
  </si>
  <si>
    <t xml:space="preserve">A.1.6 15 </t>
  </si>
  <si>
    <t>Panneaux bois</t>
  </si>
  <si>
    <t>m2</t>
  </si>
  <si>
    <t>ART</t>
  </si>
  <si>
    <t>000-A695</t>
  </si>
  <si>
    <t>Localisation :</t>
  </si>
  <si>
    <t>Panneaux OSB d'habillage dans le rangement au RDC et R+1</t>
  </si>
  <si>
    <t xml:space="preserve">A.1.6 16 </t>
  </si>
  <si>
    <t>Tablettes de fenêtre</t>
  </si>
  <si>
    <t>ml</t>
  </si>
  <si>
    <t>ART</t>
  </si>
  <si>
    <t>000-C788</t>
  </si>
  <si>
    <t>Localisation :</t>
  </si>
  <si>
    <t>Sur les fenêtres de l'extension</t>
  </si>
  <si>
    <t xml:space="preserve">A.1.6 17 </t>
  </si>
  <si>
    <t>Peinture sur canalisations apparentes</t>
  </si>
  <si>
    <t>Ens</t>
  </si>
  <si>
    <t>ART</t>
  </si>
  <si>
    <t>000-C026</t>
  </si>
  <si>
    <t>Localisation :</t>
  </si>
  <si>
    <t>Suivant plan fluides</t>
  </si>
  <si>
    <t xml:space="preserve">A.1.6 18 </t>
  </si>
  <si>
    <t>Dauphins fontes</t>
  </si>
  <si>
    <t>m2</t>
  </si>
  <si>
    <t>ART</t>
  </si>
  <si>
    <t>000-C031</t>
  </si>
  <si>
    <t>Localisation :</t>
  </si>
  <si>
    <t>Au droit des descentes extérieures</t>
  </si>
  <si>
    <t>A.1.7</t>
  </si>
  <si>
    <t>Divers</t>
  </si>
  <si>
    <t>CH5</t>
  </si>
  <si>
    <t>***</t>
  </si>
  <si>
    <t xml:space="preserve">A.1.7 1 </t>
  </si>
  <si>
    <t>Dépose repose des affichages pour mise en peinture</t>
  </si>
  <si>
    <t>Ens</t>
  </si>
  <si>
    <t>ART</t>
  </si>
  <si>
    <t>000-A440</t>
  </si>
  <si>
    <t>Localisation :</t>
  </si>
  <si>
    <t>Sur l'ensemble de l'existant</t>
  </si>
  <si>
    <t xml:space="preserve">A.1.7 2 </t>
  </si>
  <si>
    <t>Moyens d'accès</t>
  </si>
  <si>
    <t>Ens</t>
  </si>
  <si>
    <t>ART</t>
  </si>
  <si>
    <t>000-C035</t>
  </si>
  <si>
    <t>Localisation :</t>
  </si>
  <si>
    <t>Pour l'ensemble du chantier</t>
  </si>
  <si>
    <t xml:space="preserve">A.1.7 3 </t>
  </si>
  <si>
    <t>Nettoyage général</t>
  </si>
  <si>
    <t>Ens</t>
  </si>
  <si>
    <t>ART</t>
  </si>
  <si>
    <t>000-C036</t>
  </si>
  <si>
    <t>Localisation :</t>
  </si>
  <si>
    <t>L'ensemble du R+1 zone dialyse, couloir plan blanc, rangement en extension.</t>
  </si>
  <si>
    <t>RDC : hall Santelys, Rangement extension et rangement santelys</t>
  </si>
  <si>
    <t>A.1.8</t>
  </si>
  <si>
    <t>Travaux R+6 : installation des services dialyse au 6B</t>
  </si>
  <si>
    <t>CH5</t>
  </si>
  <si>
    <t xml:space="preserve">A.1.8 1 </t>
  </si>
  <si>
    <t>Reprise de plâtre</t>
  </si>
  <si>
    <t>m2</t>
  </si>
  <si>
    <t>ART</t>
  </si>
  <si>
    <t>000-A698</t>
  </si>
  <si>
    <t>Localisation :</t>
  </si>
  <si>
    <t>Rebouchage des percements, anciens matériels dans les parois.</t>
  </si>
  <si>
    <t>Calfeutrements et dressage de l'ensemble pour mise en peinture.</t>
  </si>
  <si>
    <t xml:space="preserve">A.1.8 2 </t>
  </si>
  <si>
    <t>Percement de cloison - Pose de bloc-porte - Dimension 1.23 x 2.20 ht</t>
  </si>
  <si>
    <t>U</t>
  </si>
  <si>
    <t>ART</t>
  </si>
  <si>
    <t>000-B966</t>
  </si>
  <si>
    <t>Localisation :</t>
  </si>
  <si>
    <t>R+6 : logistique</t>
  </si>
  <si>
    <t xml:space="preserve">A.1.8 3 </t>
  </si>
  <si>
    <t>Préparation des supports existants</t>
  </si>
  <si>
    <t>m2</t>
  </si>
  <si>
    <t>ART</t>
  </si>
  <si>
    <t>000-A691</t>
  </si>
  <si>
    <t>Localisation :</t>
  </si>
  <si>
    <t>R+6 : provision de 50 m2</t>
  </si>
  <si>
    <t xml:space="preserve">A.1.8 4 </t>
  </si>
  <si>
    <t>Toile de verre + peinture</t>
  </si>
  <si>
    <t>m2</t>
  </si>
  <si>
    <t>ART</t>
  </si>
  <si>
    <t>000-A692</t>
  </si>
  <si>
    <t>Localisation :</t>
  </si>
  <si>
    <t>R+6 : provision de 50 m2</t>
  </si>
  <si>
    <t xml:space="preserve">A.1.8 5 </t>
  </si>
  <si>
    <t>Nettoyage général -  Niveau 6B</t>
  </si>
  <si>
    <t>Ens</t>
  </si>
  <si>
    <t>ART</t>
  </si>
  <si>
    <t>000-A552</t>
  </si>
  <si>
    <t>Localisation :</t>
  </si>
  <si>
    <t>L'ensemble du niveau 6 B</t>
  </si>
  <si>
    <t>B</t>
  </si>
  <si>
    <t>MENUISERIES INTÉRIEURES BOIS - AGENCEMENT</t>
  </si>
  <si>
    <t>B.1</t>
  </si>
  <si>
    <t>B.1.1</t>
  </si>
  <si>
    <t>Blocs portes</t>
  </si>
  <si>
    <t xml:space="preserve">B.1.1 1 </t>
  </si>
  <si>
    <t>Bloc-porte bois - Dimension 0,93 x 2,20 ht - EI30 - Finition stratifiée</t>
  </si>
  <si>
    <t>000-B823</t>
  </si>
  <si>
    <t>Local ménage</t>
  </si>
  <si>
    <t>Local Biomed</t>
  </si>
  <si>
    <t>Local PM</t>
  </si>
  <si>
    <t xml:space="preserve">B.1.1 2 </t>
  </si>
  <si>
    <t>Bloc-porte bois - Dimension 0,93 + 0.33 x 2,20 ht - EI30 - Finition stratifiée</t>
  </si>
  <si>
    <t>000-F009</t>
  </si>
  <si>
    <t>Stockage lourd</t>
  </si>
  <si>
    <t>Déchets / linge sale x2</t>
  </si>
  <si>
    <t>Magasin petits matériels x2</t>
  </si>
  <si>
    <t>Maintenance Bioméd</t>
  </si>
  <si>
    <t xml:space="preserve">B.1.1 3 </t>
  </si>
  <si>
    <t>Bloc-porte bois va et vient - Dimension 0,93 + 0.53 x 2,20 ht - EI60 - Finition stratifiée</t>
  </si>
  <si>
    <t>000-A706</t>
  </si>
  <si>
    <t>Limite zone U10 :</t>
  </si>
  <si>
    <t>- Recoupement coupe feu entre la zone IDE et la circulation technique à côté du local VDI</t>
  </si>
  <si>
    <t xml:space="preserve">- SAS d'entrée patient côté couloir plan blanc </t>
  </si>
  <si>
    <t xml:space="preserve">- Recoupement coupe feu entre la zone IDE et la circulation technique à côté du WC perso </t>
  </si>
  <si>
    <t xml:space="preserve">B.1.1 4 </t>
  </si>
  <si>
    <t>Bloc-porte bois - Dimension 0,93 + 0.53 x 2,20 ht - EI30 - Finition stratifiée</t>
  </si>
  <si>
    <t>000-A521</t>
  </si>
  <si>
    <t>SAS d'entrée patient côté secrétariat</t>
  </si>
  <si>
    <t>Accès circulation technique depuis le couloir plan blanc</t>
  </si>
  <si>
    <t xml:space="preserve">B.1.1 5 </t>
  </si>
  <si>
    <t>Bloc-porte bois - Dimension 0,93 + 0.63 x 2,20 ht - EI60 - Finition stratifiée</t>
  </si>
  <si>
    <t>000-B824</t>
  </si>
  <si>
    <t>RDC : entre le hall santelys et le stockage</t>
  </si>
  <si>
    <t>R+1 : Entre la circulation plan blanc et le stockage</t>
  </si>
  <si>
    <t xml:space="preserve">B.1.1 6 </t>
  </si>
  <si>
    <t>Plus value pour asservissement DAS - Bloc porte 1 vantail</t>
  </si>
  <si>
    <t>000-A524</t>
  </si>
  <si>
    <t xml:space="preserve">B.1.1 7 </t>
  </si>
  <si>
    <t>Plus value pour asservissement DAS - Bloc porte 2 vantaux</t>
  </si>
  <si>
    <t>000-A523</t>
  </si>
  <si>
    <t>Toutes les portes ci-avant à 2 vantaux sauf porte accès circuit secondaire depuis couloir plan blanc</t>
  </si>
  <si>
    <t xml:space="preserve">B.1.1 8 </t>
  </si>
  <si>
    <t>Plus-value pour oculus - EI60</t>
  </si>
  <si>
    <t>000-A708</t>
  </si>
  <si>
    <t>Dans les 3 portes de recoupement de la zone U10</t>
  </si>
  <si>
    <t xml:space="preserve">B.1.1 9 </t>
  </si>
  <si>
    <t>Plus-value pour oculus - EI 30</t>
  </si>
  <si>
    <t>000-A559</t>
  </si>
  <si>
    <t>Portes du SAS d'entrée</t>
  </si>
  <si>
    <t>Portes de la circulation technique</t>
  </si>
  <si>
    <t xml:space="preserve">B.1.1 10 </t>
  </si>
  <si>
    <t>Plus value pour motorisation de porte 2 vantaux - DAS</t>
  </si>
  <si>
    <t>000-F035</t>
  </si>
  <si>
    <t>Portes accès zone personnel : circulation technique</t>
  </si>
  <si>
    <t xml:space="preserve">B.1.1 11 </t>
  </si>
  <si>
    <t>Plus-value plaques de propreté sur bas de porte</t>
  </si>
  <si>
    <t>000-B831</t>
  </si>
  <si>
    <t>Sur toutes les portes ci-avant sur 1 face</t>
  </si>
  <si>
    <t>Sur les portes va et vient sur les 2 faces</t>
  </si>
  <si>
    <t xml:space="preserve">B.1.1 12 </t>
  </si>
  <si>
    <t>Bloc-porte bois - Dimension 1.03 + 1.03 x 2,20 ht - Ra 40 dB - Finition stratifiée</t>
  </si>
  <si>
    <t>000-B840</t>
  </si>
  <si>
    <t>Local CTA</t>
  </si>
  <si>
    <t xml:space="preserve">B.1.1 13 </t>
  </si>
  <si>
    <t>000-A554</t>
  </si>
  <si>
    <t>Sur la porte ci-avant sur 1 face</t>
  </si>
  <si>
    <t xml:space="preserve">B.1.1 14 </t>
  </si>
  <si>
    <t>Bloc-porte bois - Dimension 0,83 x 2,20 ht - Finition stratifiée - Sanitaire</t>
  </si>
  <si>
    <t>000-B856</t>
  </si>
  <si>
    <t>WC personnel</t>
  </si>
  <si>
    <t>Vestiaires et douches</t>
  </si>
  <si>
    <t xml:space="preserve">B.1.1 15 </t>
  </si>
  <si>
    <t>Bloc-porte bois - Dimension 0,93 x 2,20 ht - Finition stratifiée</t>
  </si>
  <si>
    <t>000-A416</t>
  </si>
  <si>
    <t>Bureau médical</t>
  </si>
  <si>
    <t>Bureau cadre</t>
  </si>
  <si>
    <t>Détente perso</t>
  </si>
  <si>
    <t>Tisanerie</t>
  </si>
  <si>
    <t xml:space="preserve">Secrétariat </t>
  </si>
  <si>
    <t>VDI</t>
  </si>
  <si>
    <t>Décontamination</t>
  </si>
  <si>
    <t>Désinfection</t>
  </si>
  <si>
    <t>Soin infirmier</t>
  </si>
  <si>
    <t xml:space="preserve">B.1.1 16 </t>
  </si>
  <si>
    <t>Bloc-porte bois - Dimension 0,83 x 2,20 ht - Finition stratifiée</t>
  </si>
  <si>
    <t>000-F008</t>
  </si>
  <si>
    <t>Accès vestiaires</t>
  </si>
  <si>
    <t>Entre bureau médical et salle d'examen</t>
  </si>
  <si>
    <t xml:space="preserve">B.1.1 17 </t>
  </si>
  <si>
    <t>Bloc-porte bois - Dimension 0,93 x 2,20 ht - Finition stratifiée - Sanitaire PMR</t>
  </si>
  <si>
    <t>000-B857</t>
  </si>
  <si>
    <t>WC patients</t>
  </si>
  <si>
    <t xml:space="preserve">B.1.1 18 </t>
  </si>
  <si>
    <t>Bloc-porte bois - Dimension 0,93 + 0.33 x 2,20 ht - Finition stratifiée</t>
  </si>
  <si>
    <t>000-B858</t>
  </si>
  <si>
    <t>Box d'intervention</t>
  </si>
  <si>
    <t xml:space="preserve">B.1.1 19 </t>
  </si>
  <si>
    <t>Bloc-porte bois - Dimension 0,93 + 0.43 x 2,20 ht - Finition stratifiée</t>
  </si>
  <si>
    <t>000-F012</t>
  </si>
  <si>
    <t>Salle d'examen</t>
  </si>
  <si>
    <t xml:space="preserve">B.1.1 20 </t>
  </si>
  <si>
    <t>Plus-value pour oculus</t>
  </si>
  <si>
    <t>000-B863</t>
  </si>
  <si>
    <t xml:space="preserve">B.1.1 21 </t>
  </si>
  <si>
    <t>000-B867</t>
  </si>
  <si>
    <t>Sur toutes les portes ci-avant hors douches et WC dans les vestiaires</t>
  </si>
  <si>
    <t xml:space="preserve">B.1.1 22 </t>
  </si>
  <si>
    <t>Porte coulissante dimension 1.30 x 2.20 ht - Pose en applique</t>
  </si>
  <si>
    <t>000-B872</t>
  </si>
  <si>
    <t>Accès aux box</t>
  </si>
  <si>
    <t xml:space="preserve">B.1.1 23 </t>
  </si>
  <si>
    <t>000-A555</t>
  </si>
  <si>
    <t xml:space="preserve">B.1.1 24 </t>
  </si>
  <si>
    <t>000-F006</t>
  </si>
  <si>
    <t>Portes des box 2 faces</t>
  </si>
  <si>
    <t xml:space="preserve">B.1.1 25 </t>
  </si>
  <si>
    <t>Poignée digicode mécanique sur porte intérieure</t>
  </si>
  <si>
    <t>000-A993</t>
  </si>
  <si>
    <t>Accès local ménage</t>
  </si>
  <si>
    <t xml:space="preserve">Magasin petits matériels accès depuis circulation plan blanc </t>
  </si>
  <si>
    <t>Accès déconta / désinfection</t>
  </si>
  <si>
    <t>Accès détente personnel</t>
  </si>
  <si>
    <t>Accès PM</t>
  </si>
  <si>
    <t>Accès stockage R+1 et RDC</t>
  </si>
  <si>
    <t xml:space="preserve">B.1.1 26 </t>
  </si>
  <si>
    <t>Contact à bille</t>
  </si>
  <si>
    <t>000-A701</t>
  </si>
  <si>
    <t>Porte du box interventionnel</t>
  </si>
  <si>
    <t xml:space="preserve">B.1.1 27 </t>
  </si>
  <si>
    <t>Gâche électrique</t>
  </si>
  <si>
    <t>000-F034</t>
  </si>
  <si>
    <t xml:space="preserve">Porte SAS entrée </t>
  </si>
  <si>
    <t>Accès infirmier</t>
  </si>
  <si>
    <t>B.1.2</t>
  </si>
  <si>
    <t>Habillages murs et plafonds</t>
  </si>
  <si>
    <t xml:space="preserve">B.1.2 1 </t>
  </si>
  <si>
    <t>Habillage de mur en panneaux OSB</t>
  </si>
  <si>
    <t>000-A460</t>
  </si>
  <si>
    <t>En périphérie du rangement en extension au RdC et R+1</t>
  </si>
  <si>
    <t>En périphérie du rangement Santelys</t>
  </si>
  <si>
    <t xml:space="preserve">B.1.2 2 </t>
  </si>
  <si>
    <t>Habillage de mur en panneau PVC</t>
  </si>
  <si>
    <t>000-A003</t>
  </si>
  <si>
    <t>En périphérie des circulations : SAS entrée, accueil attente, circulation principale, circulation technique, circulation commune IDE, IDE, déchets linge sale</t>
  </si>
  <si>
    <t>B.1.3</t>
  </si>
  <si>
    <t>Châssis vitrés</t>
  </si>
  <si>
    <t xml:space="preserve">B.1.3 1 </t>
  </si>
  <si>
    <t>Châssis coulissant de 1.00 x 1.50 ht</t>
  </si>
  <si>
    <t>000-F018</t>
  </si>
  <si>
    <t>Secrétariat accueil</t>
  </si>
  <si>
    <t xml:space="preserve">B.1.3 2 </t>
  </si>
  <si>
    <t>Châssis fixe de 1.50 x 1.15 ht</t>
  </si>
  <si>
    <t>000-A525</t>
  </si>
  <si>
    <t>Soin infirmiers</t>
  </si>
  <si>
    <t xml:space="preserve">B.1.3 3 </t>
  </si>
  <si>
    <t>Châssis fixe de 1.70 x 1.50 ht</t>
  </si>
  <si>
    <t>000-F017</t>
  </si>
  <si>
    <t xml:space="preserve">B.1.3 4 </t>
  </si>
  <si>
    <t>Châssis fixe de 1.80 x 1.15 ht</t>
  </si>
  <si>
    <t>000-F016</t>
  </si>
  <si>
    <t>Box</t>
  </si>
  <si>
    <t xml:space="preserve">B.1.3 5 </t>
  </si>
  <si>
    <t>Châssis fixe de 2.00 x 1.15 ht</t>
  </si>
  <si>
    <t>000-A509</t>
  </si>
  <si>
    <t>Box et box isolé sur couloir</t>
  </si>
  <si>
    <t xml:space="preserve">B.1.3 6 </t>
  </si>
  <si>
    <t>Châssis fixe de 3.15 x 1.15 ht</t>
  </si>
  <si>
    <t>000-F015</t>
  </si>
  <si>
    <t xml:space="preserve">B.1.3 7 </t>
  </si>
  <si>
    <t>Châssis fixe de 0.60 x 1.15 ht</t>
  </si>
  <si>
    <t>000-A526</t>
  </si>
  <si>
    <t xml:space="preserve">B.1.3 8 </t>
  </si>
  <si>
    <t>Châssis fixe de 0.67 x 1.20 ht</t>
  </si>
  <si>
    <t>000-B890</t>
  </si>
  <si>
    <t>Accueil sur tisanerie</t>
  </si>
  <si>
    <t>B.1.4</t>
  </si>
  <si>
    <t>Placards et meubles</t>
  </si>
  <si>
    <t xml:space="preserve">B.1.4 1 </t>
  </si>
  <si>
    <t>Étagères sur crémaillères</t>
  </si>
  <si>
    <t>000-B894</t>
  </si>
  <si>
    <t>Décontamination / Désinfection</t>
  </si>
  <si>
    <t xml:space="preserve">B.1.4 2 </t>
  </si>
  <si>
    <t>Meuble bas + Bibliothèque au dessus</t>
  </si>
  <si>
    <t>000-A533</t>
  </si>
  <si>
    <t xml:space="preserve">B.1.4 3 </t>
  </si>
  <si>
    <t>Bibliothèque toute hauteur</t>
  </si>
  <si>
    <t>000-E988</t>
  </si>
  <si>
    <t>Dans la tisanerie</t>
  </si>
  <si>
    <t xml:space="preserve">B.1.4 4 </t>
  </si>
  <si>
    <t>Meuble bas avec plan de travail résine</t>
  </si>
  <si>
    <t>000-B896</t>
  </si>
  <si>
    <t>Détente personnel</t>
  </si>
  <si>
    <t xml:space="preserve">B.1.4 5 </t>
  </si>
  <si>
    <t>Meuble bas avec plan de travail résine - Vestiaires</t>
  </si>
  <si>
    <t>000-A537</t>
  </si>
  <si>
    <t>Vestiaire H et F</t>
  </si>
  <si>
    <t xml:space="preserve">B.1.4 6 </t>
  </si>
  <si>
    <t>Meuble bas avec plan de travail résine - Soins</t>
  </si>
  <si>
    <t>000-E986</t>
  </si>
  <si>
    <t>Circulation service</t>
  </si>
  <si>
    <t xml:space="preserve">IDE </t>
  </si>
  <si>
    <t>Box intervention</t>
  </si>
  <si>
    <t>Maintenance Biomed</t>
  </si>
  <si>
    <t>Box bariatrique</t>
  </si>
  <si>
    <t>Soins infirmier</t>
  </si>
  <si>
    <t xml:space="preserve">B.1.4 7 </t>
  </si>
  <si>
    <t>Meuble bas avec plan de travail résine - Caisson latéraux - Caisson haut réseau - Patients</t>
  </si>
  <si>
    <t>000-E987</t>
  </si>
  <si>
    <t>En têtes de lit des zones patients</t>
  </si>
  <si>
    <t xml:space="preserve">B.1.4 8 </t>
  </si>
  <si>
    <t>Table soin infirmier</t>
  </si>
  <si>
    <t>000-A539</t>
  </si>
  <si>
    <t xml:space="preserve">B.1.4 9 </t>
  </si>
  <si>
    <t>Meuble casier</t>
  </si>
  <si>
    <t>000-A534</t>
  </si>
  <si>
    <t xml:space="preserve">B.1.4 10 </t>
  </si>
  <si>
    <t>Armoire dossiers</t>
  </si>
  <si>
    <t>000-A538</t>
  </si>
  <si>
    <t>Secrétariat</t>
  </si>
  <si>
    <t xml:space="preserve">B.1.4 11 </t>
  </si>
  <si>
    <t>Armoire pharmacie</t>
  </si>
  <si>
    <t>000-A532</t>
  </si>
  <si>
    <t xml:space="preserve">B.1.4 12 </t>
  </si>
  <si>
    <t xml:space="preserve">Armoire linge </t>
  </si>
  <si>
    <t>000-A531</t>
  </si>
  <si>
    <t>IDE</t>
  </si>
  <si>
    <t xml:space="preserve">B.1.4 13 </t>
  </si>
  <si>
    <t>Plan de travail</t>
  </si>
  <si>
    <t>000-B904</t>
  </si>
  <si>
    <t xml:space="preserve">Bureau médical, bureau cadre, secrétariat </t>
  </si>
  <si>
    <t xml:space="preserve">B.1.4 14 </t>
  </si>
  <si>
    <t>Caisson pour bureau</t>
  </si>
  <si>
    <t>000-A556</t>
  </si>
  <si>
    <t>B.1.5</t>
  </si>
  <si>
    <t>Gaines techniques</t>
  </si>
  <si>
    <t xml:space="preserve">B.1.5 1 </t>
  </si>
  <si>
    <t>Façade de gaine technique - Dimension 1.20 x 2.50 - 2 vantaux</t>
  </si>
  <si>
    <t>000-A742</t>
  </si>
  <si>
    <t xml:space="preserve">B.1.5 2 </t>
  </si>
  <si>
    <t>Façade de gaine technique - Dimension 1.00 x 2.50 - 2 vantaux</t>
  </si>
  <si>
    <t>000-B902</t>
  </si>
  <si>
    <t>Gaine EC/EG</t>
  </si>
  <si>
    <t>Gaine Elec</t>
  </si>
  <si>
    <t>B.1.6</t>
  </si>
  <si>
    <t>Coffres - Habillages - Trappes</t>
  </si>
  <si>
    <t xml:space="preserve">B.1.6 1 </t>
  </si>
  <si>
    <t>Tablette</t>
  </si>
  <si>
    <t>000-A540</t>
  </si>
  <si>
    <t>Alcove et accueil PMR</t>
  </si>
  <si>
    <t xml:space="preserve">B.1.6 2 </t>
  </si>
  <si>
    <t>Tablette de fenêtres - Largeur 0.30 m</t>
  </si>
  <si>
    <t>000-B906</t>
  </si>
  <si>
    <t>Sur les menuiseries de l'extension</t>
  </si>
  <si>
    <t xml:space="preserve">B.1.6 3 </t>
  </si>
  <si>
    <t>Trappe de visite pour gaine</t>
  </si>
  <si>
    <t>000-B910</t>
  </si>
  <si>
    <t>Dans les gaines techniques</t>
  </si>
  <si>
    <t xml:space="preserve">B.1.6 4 </t>
  </si>
  <si>
    <t>Coffre d'habillage</t>
  </si>
  <si>
    <t>000-B911</t>
  </si>
  <si>
    <t xml:space="preserve">Habillages des nourrices et canalisations </t>
  </si>
  <si>
    <t xml:space="preserve">B.1.6 5 </t>
  </si>
  <si>
    <t>Couvre joint de dilatation</t>
  </si>
  <si>
    <t>000-C793</t>
  </si>
  <si>
    <t xml:space="preserve">Habillage vertical au droit des joints de dilatation </t>
  </si>
  <si>
    <t>B.1.7</t>
  </si>
  <si>
    <t xml:space="preserve">B.1.7 1 </t>
  </si>
  <si>
    <t>Signalétique sur vitrage</t>
  </si>
  <si>
    <t>000-B915</t>
  </si>
  <si>
    <t>Sur les châssis vitrés intérieurs des box</t>
  </si>
  <si>
    <t>Sur les menuiseries extérieures salle d'examen et IDE façade Nord</t>
  </si>
  <si>
    <t xml:space="preserve">B.1.7 2 </t>
  </si>
  <si>
    <t>Main courante murale</t>
  </si>
  <si>
    <t>000-B918</t>
  </si>
  <si>
    <t>SAS, accueil et circulation principale</t>
  </si>
  <si>
    <t xml:space="preserve">B.1.7 3 </t>
  </si>
  <si>
    <t>Combiné assise, patère pour vestiaire</t>
  </si>
  <si>
    <t>000-F044</t>
  </si>
  <si>
    <t>Dans les 2 vestiaires</t>
  </si>
  <si>
    <t xml:space="preserve">B.1.7 4 </t>
  </si>
  <si>
    <t>Casier métallique - Dimension 0.40 x 1.80 ht - 2 casiers</t>
  </si>
  <si>
    <t>000-A527</t>
  </si>
  <si>
    <t>Vestiaire Hommes et Femmes</t>
  </si>
  <si>
    <t xml:space="preserve">B.1.7 5 </t>
  </si>
  <si>
    <t>Banc en pin</t>
  </si>
  <si>
    <t>000-B922</t>
  </si>
  <si>
    <t xml:space="preserve">B.1.7 6 </t>
  </si>
  <si>
    <t>Patères linéaires</t>
  </si>
  <si>
    <t>000-B923</t>
  </si>
  <si>
    <t xml:space="preserve">B.1.7 7 </t>
  </si>
  <si>
    <t>Patère unitaire</t>
  </si>
  <si>
    <t>000-C353</t>
  </si>
  <si>
    <t>Dans les WC, bureaux, soins, box</t>
  </si>
  <si>
    <t xml:space="preserve">B.1.7 8 </t>
  </si>
  <si>
    <t>Signalétique intérieure</t>
  </si>
  <si>
    <t>000-B924</t>
  </si>
  <si>
    <t>Sur tous les locaux</t>
  </si>
  <si>
    <t xml:space="preserve">B.1.7 9 </t>
  </si>
  <si>
    <t>Organigramme des clefs</t>
  </si>
  <si>
    <t>000-B925</t>
  </si>
  <si>
    <t>Sur toutes les portes intérieures et extérieures neuves du présent lot et du lot Clos couvert</t>
  </si>
  <si>
    <t xml:space="preserve">B.1.7 10 </t>
  </si>
  <si>
    <t>Pictogramme sanitaires</t>
  </si>
  <si>
    <t>000-B926</t>
  </si>
  <si>
    <t>Sur le WC PMR</t>
  </si>
  <si>
    <t xml:space="preserve">B.1.7 11 </t>
  </si>
  <si>
    <t>Crédence en panneaux stratifié compact</t>
  </si>
  <si>
    <t>000-A544</t>
  </si>
  <si>
    <t>Au droit des meubles avec point d'eau : soins, tisanerie, détente, vestiaires, ménage, PM, décontaimation, désinfection, box inter et bariatrique, WC Perso</t>
  </si>
  <si>
    <t xml:space="preserve">B.1.7 12 </t>
  </si>
  <si>
    <t>Rideau de séparation de box</t>
  </si>
  <si>
    <t>000-A705</t>
  </si>
  <si>
    <t>IDE 1 et 2</t>
  </si>
  <si>
    <t xml:space="preserve">B.1.7 13 </t>
  </si>
  <si>
    <t>Protection d'angle en PVC</t>
  </si>
  <si>
    <t>000-A750</t>
  </si>
  <si>
    <t>Sur tous les angles saillants.</t>
  </si>
  <si>
    <t>B.1.8</t>
  </si>
  <si>
    <t xml:space="preserve">B.1.8 1 </t>
  </si>
  <si>
    <t>000-A699</t>
  </si>
  <si>
    <t xml:space="preserve">Habillages des réseaux provisoires  </t>
  </si>
  <si>
    <t xml:space="preserve">B.1.8 2 </t>
  </si>
  <si>
    <t>000-A693</t>
  </si>
  <si>
    <t>R+6 : logistique : avec chambranle et contre chambranle.</t>
  </si>
  <si>
    <t>C</t>
  </si>
  <si>
    <t>CHAPES</t>
  </si>
  <si>
    <t>C.1</t>
  </si>
  <si>
    <t>C.1.1</t>
  </si>
  <si>
    <t>Chape</t>
  </si>
  <si>
    <t xml:space="preserve">C.1.1 1 </t>
  </si>
  <si>
    <t>Isolation acoustique sous chape - Épaisseur 122 mm - R &gt; 5.55 m2.K/W</t>
  </si>
  <si>
    <t>000-C054</t>
  </si>
  <si>
    <t>Isolation de l'extension</t>
  </si>
  <si>
    <t xml:space="preserve">C.1.1 2 </t>
  </si>
  <si>
    <t>Isolation acoustique sous chape - Épaisseur 82 mm - R &gt; 3.70 m2.K/W</t>
  </si>
  <si>
    <t>000-F162</t>
  </si>
  <si>
    <t xml:space="preserve">Isolation dans l'existant </t>
  </si>
  <si>
    <t xml:space="preserve">Épaisseur à confirmer </t>
  </si>
  <si>
    <t xml:space="preserve">C.1.1 3 </t>
  </si>
  <si>
    <t>Chape ciment jusqu'à 6 cm d'épaisseur</t>
  </si>
  <si>
    <t>000-C058</t>
  </si>
  <si>
    <t>Sur l'extension et l'existant</t>
  </si>
  <si>
    <t>C.1.2</t>
  </si>
  <si>
    <t>Revêtement mural en faïence</t>
  </si>
  <si>
    <t xml:space="preserve">C.1.2 1 </t>
  </si>
  <si>
    <t>Miroir - Dimension 0.60 x 0.80 m</t>
  </si>
  <si>
    <t>000-C081</t>
  </si>
  <si>
    <t>Dans les vestiaires, WC, box et zone patients</t>
  </si>
  <si>
    <t xml:space="preserve">C.1.2 2 </t>
  </si>
  <si>
    <t>Miroir inclinable</t>
  </si>
  <si>
    <t>000-C082</t>
  </si>
  <si>
    <t>WC PMR</t>
  </si>
  <si>
    <t>D</t>
  </si>
  <si>
    <t>SOLS SOUPLES</t>
  </si>
  <si>
    <t>D.1</t>
  </si>
  <si>
    <t>D.1.1</t>
  </si>
  <si>
    <t>Revêtement de sol plastique en lès</t>
  </si>
  <si>
    <t xml:space="preserve">D.1.1 1 </t>
  </si>
  <si>
    <t>Ragréage P3</t>
  </si>
  <si>
    <t>000-C095</t>
  </si>
  <si>
    <t>R+1 : sur l'ensemble de l'extension et de l'existant hors : WC PMR, douches des vestiaires, stockage lourd, magasin petits matériels, circulation technique, déchets, circulation plan blanc et stockage</t>
  </si>
  <si>
    <t xml:space="preserve">D.1.1 2 </t>
  </si>
  <si>
    <t>Ragréage P4</t>
  </si>
  <si>
    <t>000-A412</t>
  </si>
  <si>
    <t>Stockage lourd, magasin petits matériels, circulation technique, déchets, circulation plan blanc</t>
  </si>
  <si>
    <t>Stockage RDC y compris santelys et R+1</t>
  </si>
  <si>
    <t>Reprise en ragréage au droit des percements au rdc entre le stockage et le hall.</t>
  </si>
  <si>
    <t xml:space="preserve">D.1.1 3 </t>
  </si>
  <si>
    <t>Barrière anti-remontée capillaire</t>
  </si>
  <si>
    <t>000-C096</t>
  </si>
  <si>
    <t>Stockage Santelys et en extension</t>
  </si>
  <si>
    <t>Sur le sas d'entrée sur plancher collaborant.</t>
  </si>
  <si>
    <t xml:space="preserve">D.1.1 4 </t>
  </si>
  <si>
    <t>Revêtement homogène compact - lès de 2m - U4 P3 E2/3 C2</t>
  </si>
  <si>
    <t>000-C102</t>
  </si>
  <si>
    <t xml:space="preserve">D.1.1 5 </t>
  </si>
  <si>
    <t>Remontée en rive</t>
  </si>
  <si>
    <t>000-C124</t>
  </si>
  <si>
    <t xml:space="preserve">D.1.1 6 </t>
  </si>
  <si>
    <t>Revêtement dalle plombante queue d’aronde</t>
  </si>
  <si>
    <t>000-A411</t>
  </si>
  <si>
    <t xml:space="preserve">D.1.1 7 </t>
  </si>
  <si>
    <t>Plinthes flexible PVC - Hauteur 80 mm</t>
  </si>
  <si>
    <t>000-A972</t>
  </si>
  <si>
    <t>D.1.2</t>
  </si>
  <si>
    <t>Revêtement de sol pièces humides</t>
  </si>
  <si>
    <t xml:space="preserve">D.1.2 1 </t>
  </si>
  <si>
    <t>000-A545</t>
  </si>
  <si>
    <t>Douches du personnel</t>
  </si>
  <si>
    <t xml:space="preserve">D.1.2 2 </t>
  </si>
  <si>
    <t>Revêtement mural PVC</t>
  </si>
  <si>
    <t>000-C111</t>
  </si>
  <si>
    <t xml:space="preserve">D.1.2 3 </t>
  </si>
  <si>
    <t>Revêtement sol PVC</t>
  </si>
  <si>
    <t>000-C112</t>
  </si>
  <si>
    <t xml:space="preserve">D.1.2 4 </t>
  </si>
  <si>
    <t>000-C113</t>
  </si>
  <si>
    <t xml:space="preserve">D.1.2 5 </t>
  </si>
  <si>
    <t>Barre de seuil pour pièces humides</t>
  </si>
  <si>
    <t>000-C114</t>
  </si>
  <si>
    <t xml:space="preserve">D.1.2 6 </t>
  </si>
  <si>
    <t>Siphon de sol</t>
  </si>
  <si>
    <t>000-C115</t>
  </si>
  <si>
    <t>D.1.3</t>
  </si>
  <si>
    <t xml:space="preserve">D.1.3 1 </t>
  </si>
  <si>
    <t>Profil de transition</t>
  </si>
  <si>
    <t>000-C126</t>
  </si>
  <si>
    <t>Au droit des portes</t>
  </si>
  <si>
    <t xml:space="preserve">D.1.3 2 </t>
  </si>
  <si>
    <t>Profil joint de dilatation</t>
  </si>
  <si>
    <t>000-C790</t>
  </si>
  <si>
    <t>R+1 : Jonction sur toute la longueur entre l'existant et les extensions.</t>
  </si>
  <si>
    <t>R+1 : Au droit du joint de dilatation existant</t>
  </si>
  <si>
    <t>RDC : au droit de l'ouverture entre l'existant et l'extension</t>
  </si>
  <si>
    <t>D.1.4</t>
  </si>
  <si>
    <t xml:space="preserve">D.1.4 1 </t>
  </si>
  <si>
    <t>000-A694</t>
  </si>
  <si>
    <t>6B LT osmoseur</t>
  </si>
  <si>
    <t>TOTHT</t>
  </si>
  <si>
    <t>TVA</t>
  </si>
  <si>
    <t>Montant TTC</t>
  </si>
  <si>
    <t>TOTTTC</t>
  </si>
  <si>
    <t>Montant HT du Lot N°02.A 
SECOND ŒUVRE - CLOISONS PEINTURES PLAFONDS</t>
  </si>
  <si>
    <t>Montant HT du Lot N°02.B 
SECOND ŒUVRE - MEN INT BOIS AGENCEMENT</t>
  </si>
  <si>
    <t>Montant HT du Lot N°02.C 
SECOND ŒUVRE - CHAPES</t>
  </si>
  <si>
    <t>Montant HT du Lot N°02.D
SECOND ŒUVRE - SOLS SOUPLES</t>
  </si>
  <si>
    <t>TOTAL</t>
  </si>
  <si>
    <t>Prix en € HT</t>
  </si>
  <si>
    <t>Prix en € TTC</t>
  </si>
  <si>
    <t>A CLOISONS PEINTURES PLAFONDS</t>
  </si>
  <si>
    <t>B MENUISERIES INTERIEURES BOIS AGENCEMENT</t>
  </si>
  <si>
    <t>C CHAPES</t>
  </si>
  <si>
    <t>D SOLS SOUPLES</t>
  </si>
  <si>
    <t>Montant HT du Lot N°02 SECOND 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</si>
</sst>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9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3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1" xfId="1" applyFill="1" applyBorder="1">
      <alignment horizontal="left" vertical="top" wrapText="1"/>
    </xf>
    <xf numFmtId="0" fontId="5" fillId="0" borderId="10" xfId="14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5" fillId="0" borderId="7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8" fillId="0" borderId="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7" fillId="0" borderId="9" xfId="0" applyFont="1" applyBorder="1" applyAlignment="1">
      <alignment horizontal="left" vertical="top" wrapText="1"/>
    </xf>
    <xf numFmtId="0" fontId="11" fillId="0" borderId="7" xfId="35" applyBorder="1">
      <alignment horizontal="left" vertical="top" wrapText="1"/>
    </xf>
    <xf numFmtId="0" fontId="12" fillId="0" borderId="7" xfId="38" applyBorder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>
      <alignment horizontal="left" vertical="top" wrapText="1"/>
    </xf>
    <xf numFmtId="0" fontId="12" fillId="0" borderId="14" xfId="38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wrapText="1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16" fillId="0" borderId="0" xfId="0" applyNumberFormat="1" applyFont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2304000</xdr:colOff>
      <xdr:row>49</xdr:row>
      <xdr:rowOff>128961</xdr:rowOff>
    </xdr:to>
    <xdr:sp macro="" textlink="">
      <xdr:nvSpPr>
        <xdr:cNvPr id="3" name="Forme1"/>
        <xdr:cNvSpPr/>
      </xdr:nvSpPr>
      <xdr:spPr>
        <a:xfrm>
          <a:off x="0" y="0"/>
          <a:ext cx="2321530" cy="9463461"/>
        </a:xfrm>
        <a:prstGeom prst="rect">
          <a:avLst/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3744000</xdr:colOff>
      <xdr:row>1</xdr:row>
      <xdr:rowOff>2961</xdr:rowOff>
    </xdr:from>
    <xdr:to>
      <xdr:col>0</xdr:col>
      <xdr:colOff>6552000</xdr:colOff>
      <xdr:row>6</xdr:row>
      <xdr:rowOff>82252</xdr:rowOff>
    </xdr:to>
    <xdr:sp macro="" textlink="">
      <xdr:nvSpPr>
        <xdr:cNvPr id="4" name="Forme2"/>
        <xdr:cNvSpPr/>
      </xdr:nvSpPr>
      <xdr:spPr>
        <a:xfrm>
          <a:off x="3756365" y="193461"/>
          <a:ext cx="2821304" cy="10317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500" b="1">
            <a:solidFill>
              <a:srgbClr val="000000"/>
            </a:solidFill>
            <a:latin typeface=""/>
          </a:endParaRPr>
        </a:p>
        <a:p>
          <a:pPr algn="l"/>
          <a:r>
            <a:rPr lang="fr-FR" sz="1500" b="1" i="0">
              <a:solidFill>
                <a:srgbClr val="000000"/>
              </a:solidFill>
              <a:latin typeface="Arial"/>
            </a:rPr>
            <a:t>Centre Hospitalier Général Louis Pasteur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73 Av. Léon Jouhaux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      </a:t>
          </a:r>
        </a:p>
      </xdr:txBody>
    </xdr:sp>
    <xdr:clientData/>
  </xdr:twoCellAnchor>
  <xdr:twoCellAnchor editAs="absolute">
    <xdr:from>
      <xdr:col>0</xdr:col>
      <xdr:colOff>2556000</xdr:colOff>
      <xdr:row>23</xdr:row>
      <xdr:rowOff>68100</xdr:rowOff>
    </xdr:from>
    <xdr:to>
      <xdr:col>0</xdr:col>
      <xdr:colOff>6372000</xdr:colOff>
      <xdr:row>30</xdr:row>
      <xdr:rowOff>153313</xdr:rowOff>
    </xdr:to>
    <xdr:sp macro="" textlink="">
      <xdr:nvSpPr>
        <xdr:cNvPr id="5" name="Forme3"/>
        <xdr:cNvSpPr/>
      </xdr:nvSpPr>
      <xdr:spPr>
        <a:xfrm>
          <a:off x="2579478" y="4449600"/>
          <a:ext cx="3820852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FF0000"/>
              </a:solidFill>
              <a:latin typeface="Arial"/>
            </a:rPr>
            <a:t>DPGF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05/09/2025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Extension et restructuration de la dialyse sur le site du Centre Hospitalier Louis Pasteur de Dole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73 Avenue Léon Jouhaux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39100 DOLE</a:t>
          </a:r>
        </a:p>
      </xdr:txBody>
    </xdr:sp>
    <xdr:clientData/>
  </xdr:twoCellAnchor>
  <xdr:twoCellAnchor editAs="absolute">
    <xdr:from>
      <xdr:col>0</xdr:col>
      <xdr:colOff>2448000</xdr:colOff>
      <xdr:row>46</xdr:row>
      <xdr:rowOff>7226</xdr:rowOff>
    </xdr:from>
    <xdr:to>
      <xdr:col>0</xdr:col>
      <xdr:colOff>6444000</xdr:colOff>
      <xdr:row>46</xdr:row>
      <xdr:rowOff>7226</xdr:rowOff>
    </xdr:to>
    <xdr:cxnSp macro="">
      <xdr:nvCxnSpPr>
        <xdr:cNvPr id="6" name="Forme4"/>
        <xdr:cNvCxnSpPr/>
      </xdr:nvCxnSpPr>
      <xdr:spPr>
        <a:xfrm>
          <a:off x="2450504" y="8770226"/>
          <a:ext cx="399819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2448000</xdr:colOff>
      <xdr:row>46</xdr:row>
      <xdr:rowOff>87835</xdr:rowOff>
    </xdr:from>
    <xdr:to>
      <xdr:col>0</xdr:col>
      <xdr:colOff>6372000</xdr:colOff>
      <xdr:row>48</xdr:row>
      <xdr:rowOff>13148</xdr:rowOff>
    </xdr:to>
    <xdr:sp macro="" textlink="">
      <xdr:nvSpPr>
        <xdr:cNvPr id="7" name="Forme5"/>
        <xdr:cNvSpPr/>
      </xdr:nvSpPr>
      <xdr:spPr>
        <a:xfrm>
          <a:off x="2450504" y="8850835"/>
          <a:ext cx="3933704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Projet                                         05 septembre 2025            0</a:t>
          </a:r>
        </a:p>
      </xdr:txBody>
    </xdr:sp>
    <xdr:clientData/>
  </xdr:twoCellAnchor>
  <xdr:twoCellAnchor editAs="absolute">
    <xdr:from>
      <xdr:col>0</xdr:col>
      <xdr:colOff>2664000</xdr:colOff>
      <xdr:row>35</xdr:row>
      <xdr:rowOff>87509</xdr:rowOff>
    </xdr:from>
    <xdr:to>
      <xdr:col>0</xdr:col>
      <xdr:colOff>6228000</xdr:colOff>
      <xdr:row>40</xdr:row>
      <xdr:rowOff>53948</xdr:rowOff>
    </xdr:to>
    <xdr:sp macro="" textlink="">
      <xdr:nvSpPr>
        <xdr:cNvPr id="8" name="Forme6"/>
        <xdr:cNvSpPr/>
      </xdr:nvSpPr>
      <xdr:spPr>
        <a:xfrm>
          <a:off x="2692330" y="6755009"/>
          <a:ext cx="3546783" cy="918939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FF0000"/>
              </a:solidFill>
              <a:latin typeface="Arial"/>
            </a:rPr>
            <a:t>Lot N°02 SECOND OEUVRE</a:t>
          </a:r>
        </a:p>
      </xdr:txBody>
    </xdr:sp>
    <xdr:clientData/>
  </xdr:twoCellAnchor>
  <xdr:twoCellAnchor editAs="absolute">
    <xdr:from>
      <xdr:col>0</xdr:col>
      <xdr:colOff>864000</xdr:colOff>
      <xdr:row>28</xdr:row>
      <xdr:rowOff>2296</xdr:rowOff>
    </xdr:from>
    <xdr:to>
      <xdr:col>0</xdr:col>
      <xdr:colOff>2268000</xdr:colOff>
      <xdr:row>31</xdr:row>
      <xdr:rowOff>172396</xdr:rowOff>
    </xdr:to>
    <xdr:sp macro="" textlink="">
      <xdr:nvSpPr>
        <xdr:cNvPr id="9" name="Forme7"/>
        <xdr:cNvSpPr/>
      </xdr:nvSpPr>
      <xdr:spPr>
        <a:xfrm>
          <a:off x="886696" y="5336296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BRESSE PLANS STRUCTURES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Route de Champ Bise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71500 SORNAY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bpetiot@bresseplansstructures.fr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23</xdr:row>
      <xdr:rowOff>148709</xdr:rowOff>
    </xdr:from>
    <xdr:to>
      <xdr:col>0</xdr:col>
      <xdr:colOff>2268000</xdr:colOff>
      <xdr:row>27</xdr:row>
      <xdr:rowOff>128309</xdr:rowOff>
    </xdr:to>
    <xdr:sp macro="" textlink="">
      <xdr:nvSpPr>
        <xdr:cNvPr id="10" name="Forme8"/>
        <xdr:cNvSpPr/>
      </xdr:nvSpPr>
      <xdr:spPr>
        <a:xfrm>
          <a:off x="886696" y="4530209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Reichardt &amp; Ferreux Architectes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170, Rue du Dr Jean Michel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39000 LONS LE SAUNIER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Portable : 06 77 98 28 93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32</xdr:row>
      <xdr:rowOff>46383</xdr:rowOff>
    </xdr:from>
    <xdr:to>
      <xdr:col>0</xdr:col>
      <xdr:colOff>2232000</xdr:colOff>
      <xdr:row>36</xdr:row>
      <xdr:rowOff>25983</xdr:rowOff>
    </xdr:to>
    <xdr:sp macro="" textlink="">
      <xdr:nvSpPr>
        <xdr:cNvPr id="11" name="Forme9"/>
        <xdr:cNvSpPr/>
      </xdr:nvSpPr>
      <xdr:spPr>
        <a:xfrm>
          <a:off x="886696" y="6142383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FEBUS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13 Rue du Golf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21800 QUETIGNY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09 72 29 05 45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36</xdr:row>
      <xdr:rowOff>90470</xdr:rowOff>
    </xdr:from>
    <xdr:to>
      <xdr:col>0</xdr:col>
      <xdr:colOff>2268000</xdr:colOff>
      <xdr:row>40</xdr:row>
      <xdr:rowOff>70070</xdr:rowOff>
    </xdr:to>
    <xdr:sp macro="" textlink="">
      <xdr:nvSpPr>
        <xdr:cNvPr id="12" name="Forme10"/>
        <xdr:cNvSpPr/>
      </xdr:nvSpPr>
      <xdr:spPr>
        <a:xfrm>
          <a:off x="886696" y="6948470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HOMM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 En Vallot Grusse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39190 VAL-SONNETTE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40</xdr:row>
      <xdr:rowOff>134557</xdr:rowOff>
    </xdr:from>
    <xdr:to>
      <xdr:col>0</xdr:col>
      <xdr:colOff>2232000</xdr:colOff>
      <xdr:row>44</xdr:row>
      <xdr:rowOff>114157</xdr:rowOff>
    </xdr:to>
    <xdr:sp macro="" textlink="">
      <xdr:nvSpPr>
        <xdr:cNvPr id="13" name="Forme11"/>
        <xdr:cNvSpPr/>
      </xdr:nvSpPr>
      <xdr:spPr>
        <a:xfrm>
          <a:off x="886696" y="7754557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ALPES CONTROLES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8F rue Jeanne Barret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21000 DIJON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80 52 21 68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bchatey@alpes-controles.fr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44</xdr:row>
      <xdr:rowOff>178643</xdr:rowOff>
    </xdr:from>
    <xdr:to>
      <xdr:col>0</xdr:col>
      <xdr:colOff>2268000</xdr:colOff>
      <xdr:row>48</xdr:row>
      <xdr:rowOff>158243</xdr:rowOff>
    </xdr:to>
    <xdr:sp macro="" textlink="">
      <xdr:nvSpPr>
        <xdr:cNvPr id="14" name="Forme12"/>
        <xdr:cNvSpPr/>
      </xdr:nvSpPr>
      <xdr:spPr>
        <a:xfrm>
          <a:off x="886696" y="8560643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MODD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12 rue de la gendarmerie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39120 CHAUSSIN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bullierjerome@modd-ingenierie.fr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19</xdr:row>
      <xdr:rowOff>136865</xdr:rowOff>
    </xdr:from>
    <xdr:to>
      <xdr:col>0</xdr:col>
      <xdr:colOff>2268000</xdr:colOff>
      <xdr:row>23</xdr:row>
      <xdr:rowOff>116465</xdr:rowOff>
    </xdr:to>
    <xdr:sp macro="" textlink="">
      <xdr:nvSpPr>
        <xdr:cNvPr id="15" name="Forme13"/>
        <xdr:cNvSpPr/>
      </xdr:nvSpPr>
      <xdr:spPr>
        <a:xfrm>
          <a:off x="870574" y="3756365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Damien VOISE Economiste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 Rue de Moidesseules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39230 SELLIERES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84 47 36 65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damien.voiseeconomie@gmail.com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2556000</xdr:colOff>
      <xdr:row>2</xdr:row>
      <xdr:rowOff>54287</xdr:rowOff>
    </xdr:from>
    <xdr:to>
      <xdr:col>0</xdr:col>
      <xdr:colOff>3384000</xdr:colOff>
      <xdr:row>4</xdr:row>
      <xdr:rowOff>173061</xdr:rowOff>
    </xdr:to>
    <xdr:pic>
      <xdr:nvPicPr>
        <xdr:cNvPr id="16" name="Forme1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9478" y="435287"/>
          <a:ext cx="23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19</xdr:row>
      <xdr:rowOff>185230</xdr:rowOff>
    </xdr:from>
    <xdr:to>
      <xdr:col>0</xdr:col>
      <xdr:colOff>792000</xdr:colOff>
      <xdr:row>22</xdr:row>
      <xdr:rowOff>97383</xdr:rowOff>
    </xdr:to>
    <xdr:pic>
      <xdr:nvPicPr>
        <xdr:cNvPr id="17" name="Forme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" y="3804730"/>
          <a:ext cx="21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28</xdr:row>
      <xdr:rowOff>34539</xdr:rowOff>
    </xdr:from>
    <xdr:to>
      <xdr:col>0</xdr:col>
      <xdr:colOff>792000</xdr:colOff>
      <xdr:row>30</xdr:row>
      <xdr:rowOff>88826</xdr:rowOff>
    </xdr:to>
    <xdr:pic>
      <xdr:nvPicPr>
        <xdr:cNvPr id="18" name="Forme1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5368539"/>
          <a:ext cx="20" cy="12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32</xdr:row>
      <xdr:rowOff>30261</xdr:rowOff>
    </xdr:from>
    <xdr:to>
      <xdr:col>0</xdr:col>
      <xdr:colOff>792000</xdr:colOff>
      <xdr:row>34</xdr:row>
      <xdr:rowOff>52304</xdr:rowOff>
    </xdr:to>
    <xdr:pic>
      <xdr:nvPicPr>
        <xdr:cNvPr id="19" name="Forme1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74" y="6126261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36</xdr:row>
      <xdr:rowOff>187200</xdr:rowOff>
    </xdr:from>
    <xdr:to>
      <xdr:col>0</xdr:col>
      <xdr:colOff>648000</xdr:colOff>
      <xdr:row>38</xdr:row>
      <xdr:rowOff>112513</xdr:rowOff>
    </xdr:to>
    <xdr:pic>
      <xdr:nvPicPr>
        <xdr:cNvPr id="20" name="Forme1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045200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41</xdr:row>
      <xdr:rowOff>40787</xdr:rowOff>
    </xdr:from>
    <xdr:to>
      <xdr:col>0</xdr:col>
      <xdr:colOff>684000</xdr:colOff>
      <xdr:row>42</xdr:row>
      <xdr:rowOff>188843</xdr:rowOff>
    </xdr:to>
    <xdr:pic>
      <xdr:nvPicPr>
        <xdr:cNvPr id="21" name="Forme2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851287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45</xdr:row>
      <xdr:rowOff>84874</xdr:rowOff>
    </xdr:from>
    <xdr:to>
      <xdr:col>0</xdr:col>
      <xdr:colOff>720000</xdr:colOff>
      <xdr:row>47</xdr:row>
      <xdr:rowOff>58552</xdr:rowOff>
    </xdr:to>
    <xdr:pic>
      <xdr:nvPicPr>
        <xdr:cNvPr id="22" name="Forme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7" y="8657374"/>
          <a:ext cx="18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216000</xdr:colOff>
      <xdr:row>23</xdr:row>
      <xdr:rowOff>51978</xdr:rowOff>
    </xdr:from>
    <xdr:to>
      <xdr:col>0</xdr:col>
      <xdr:colOff>720000</xdr:colOff>
      <xdr:row>26</xdr:row>
      <xdr:rowOff>157591</xdr:rowOff>
    </xdr:to>
    <xdr:pic>
      <xdr:nvPicPr>
        <xdr:cNvPr id="23" name="Forme2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4433478"/>
          <a:ext cx="13" cy="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3" name="Forme1"/>
        <xdr:cNvSpPr/>
      </xdr:nvSpPr>
      <xdr:spPr>
        <a:xfrm>
          <a:off x="1305861" y="161217"/>
          <a:ext cx="5255687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4" name="Forme2"/>
        <xdr:cNvSpPr/>
      </xdr:nvSpPr>
      <xdr:spPr>
        <a:xfrm>
          <a:off x="4884887" y="225704"/>
          <a:ext cx="1644417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5" name="Forme3"/>
        <xdr:cNvSpPr/>
      </xdr:nvSpPr>
      <xdr:spPr>
        <a:xfrm>
          <a:off x="3111496" y="499774"/>
          <a:ext cx="3450052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N°02 SECOND OEUVRE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66" y="225704"/>
          <a:ext cx="33" cy="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97E322E-67FC-4D75-BC0E-FA019B4E63D3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D300D59-1888-4597-99D2-6F8E91F4C91C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933F88EF-C005-4E53-9C83-D1061E87B7C9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N°02 SECOND OEUVRE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B5D28BCC-216B-4DB4-A96A-FE1E9C76E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A28B2B8-F41B-4EFB-A92F-4117F0BA4FC9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6DEC5A1-6D11-4F7F-B2F5-D9EBBCE7C5B1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6ADB0EE5-C378-4DEE-80D6-AA4F3D198CFC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N°02 SECOND OEUVRE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85C1B9AB-0D0E-48AD-B106-3CCCA15A7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D88A564-73D4-4CDD-A306-59276E2096EF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01AD52C-BCF7-4360-9D8C-2FBFB023A9D1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726E8082-094C-4E6D-8290-C372C3E614C2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N°02 SECOND OEUVRE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255A7465-78AC-4E8A-8646-1CD89AF3A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3</xdr:col>
      <xdr:colOff>1098700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0D6A487-1F2A-4EEE-815F-79E60A37649A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2</xdr:col>
      <xdr:colOff>1151500</xdr:colOff>
      <xdr:row>0</xdr:row>
      <xdr:rowOff>225704</xdr:rowOff>
    </xdr:from>
    <xdr:to>
      <xdr:col>3</xdr:col>
      <xdr:colOff>1062700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950C2A22-1070-40D6-BA28-9F2592FF4D94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3</xdr:col>
      <xdr:colOff>1098700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D0BCC257-27D2-4072-BAF8-A3AAFCC71300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N°02 SECOND OEUVRE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F7257499-949C-45A2-B413-5B2000D3A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8468F-0213-44C3-B422-61FE6E71AE86}">
  <sheetPr>
    <pageSetUpPr fitToPage="1"/>
  </sheetPr>
  <dimension ref="A1"/>
  <sheetViews>
    <sheetView showGridLines="0" workbookViewId="0"/>
  </sheetViews>
  <sheetFormatPr baseColWidth="10" defaultColWidth="10.7265625" defaultRowHeight="14.5" x14ac:dyDescent="0.35"/>
  <cols>
    <col min="1" max="1" width="111.1796875" customWidth="1"/>
    <col min="2" max="2" width="10.7265625" customWidth="1"/>
  </cols>
  <sheetData/>
  <printOptions horizontalCentered="1"/>
  <pageMargins left="0.08" right="0.08" top="0.06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BC45-927B-4A04-B875-624F0F582148}">
  <sheetPr>
    <pageSetUpPr fitToPage="1"/>
  </sheetPr>
  <dimension ref="A1:ZZ218"/>
  <sheetViews>
    <sheetView showGridLines="0" workbookViewId="0">
      <pane xSplit="2" ySplit="2" topLeftCell="C205" activePane="bottomRight" state="frozen"/>
      <selection pane="topRight" activeCell="C1" sqref="C1"/>
      <selection pane="bottomLeft" activeCell="A3" sqref="A3"/>
      <selection pane="bottomRight" activeCell="B217" sqref="B217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7"/>
      <c r="B1" s="38"/>
      <c r="C1" s="38"/>
      <c r="D1" s="38"/>
      <c r="E1" s="38"/>
      <c r="F1" s="38"/>
      <c r="G1" s="39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9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12</v>
      </c>
    </row>
    <row r="6" spans="1:702" x14ac:dyDescent="0.35">
      <c r="A6" s="17" t="s">
        <v>13</v>
      </c>
      <c r="B6" s="18" t="s">
        <v>14</v>
      </c>
      <c r="C6" s="12"/>
      <c r="D6" s="12"/>
      <c r="E6" s="12"/>
      <c r="F6" s="12"/>
      <c r="G6" s="13"/>
      <c r="ZY6" t="s">
        <v>15</v>
      </c>
      <c r="ZZ6" s="14"/>
    </row>
    <row r="7" spans="1:702" x14ac:dyDescent="0.35">
      <c r="A7" s="19" t="s">
        <v>16</v>
      </c>
      <c r="B7" s="20" t="s">
        <v>17</v>
      </c>
      <c r="C7" s="21" t="s">
        <v>18</v>
      </c>
      <c r="D7" s="22">
        <v>74.64</v>
      </c>
      <c r="E7" s="21"/>
      <c r="F7" s="22"/>
      <c r="G7" s="23">
        <f>ROUND(D7*F7,2)</f>
        <v>0</v>
      </c>
      <c r="ZY7" t="s">
        <v>19</v>
      </c>
      <c r="ZZ7" s="14" t="s">
        <v>20</v>
      </c>
    </row>
    <row r="8" spans="1:702" x14ac:dyDescent="0.35">
      <c r="A8" s="24"/>
      <c r="B8" s="25" t="s">
        <v>21</v>
      </c>
      <c r="C8" s="12"/>
      <c r="D8" s="12"/>
      <c r="E8" s="12"/>
      <c r="F8" s="12"/>
      <c r="G8" s="13"/>
    </row>
    <row r="9" spans="1:702" ht="20" x14ac:dyDescent="0.35">
      <c r="A9" s="24"/>
      <c r="B9" s="26" t="s">
        <v>22</v>
      </c>
      <c r="C9" s="12"/>
      <c r="D9" s="12"/>
      <c r="E9" s="12"/>
      <c r="F9" s="12"/>
      <c r="G9" s="13"/>
    </row>
    <row r="10" spans="1:702" ht="30" x14ac:dyDescent="0.35">
      <c r="A10" s="24"/>
      <c r="B10" s="26" t="s">
        <v>23</v>
      </c>
      <c r="C10" s="12"/>
      <c r="D10" s="12"/>
      <c r="E10" s="12"/>
      <c r="F10" s="12"/>
      <c r="G10" s="13"/>
    </row>
    <row r="11" spans="1:702" ht="28" x14ac:dyDescent="0.35">
      <c r="A11" s="19" t="s">
        <v>24</v>
      </c>
      <c r="B11" s="20" t="s">
        <v>25</v>
      </c>
      <c r="C11" s="21" t="s">
        <v>26</v>
      </c>
      <c r="D11" s="27">
        <v>5</v>
      </c>
      <c r="E11" s="21"/>
      <c r="F11" s="22"/>
      <c r="G11" s="23">
        <f>ROUND(D11*F11,2)</f>
        <v>0</v>
      </c>
      <c r="ZY11" t="s">
        <v>27</v>
      </c>
      <c r="ZZ11" s="14" t="s">
        <v>28</v>
      </c>
    </row>
    <row r="12" spans="1:702" x14ac:dyDescent="0.35">
      <c r="A12" s="24"/>
      <c r="B12" s="25" t="s">
        <v>29</v>
      </c>
      <c r="C12" s="12"/>
      <c r="D12" s="12"/>
      <c r="E12" s="12"/>
      <c r="F12" s="12"/>
      <c r="G12" s="13"/>
    </row>
    <row r="13" spans="1:702" x14ac:dyDescent="0.35">
      <c r="A13" s="24"/>
      <c r="B13" s="26" t="s">
        <v>30</v>
      </c>
      <c r="C13" s="12"/>
      <c r="D13" s="12"/>
      <c r="E13" s="12"/>
      <c r="F13" s="12"/>
      <c r="G13" s="13"/>
    </row>
    <row r="14" spans="1:702" x14ac:dyDescent="0.35">
      <c r="A14" s="17" t="s">
        <v>31</v>
      </c>
      <c r="B14" s="18" t="s">
        <v>32</v>
      </c>
      <c r="C14" s="12"/>
      <c r="D14" s="12"/>
      <c r="E14" s="12"/>
      <c r="F14" s="12"/>
      <c r="G14" s="13"/>
      <c r="ZY14" t="s">
        <v>33</v>
      </c>
      <c r="ZZ14" s="14" t="s">
        <v>34</v>
      </c>
    </row>
    <row r="15" spans="1:702" x14ac:dyDescent="0.35">
      <c r="A15" s="19" t="s">
        <v>35</v>
      </c>
      <c r="B15" s="20" t="s">
        <v>36</v>
      </c>
      <c r="C15" s="21" t="s">
        <v>37</v>
      </c>
      <c r="D15" s="22">
        <v>104.63</v>
      </c>
      <c r="E15" s="21"/>
      <c r="F15" s="22"/>
      <c r="G15" s="23">
        <f>ROUND(D15*F15,2)</f>
        <v>0</v>
      </c>
      <c r="ZY15" t="s">
        <v>38</v>
      </c>
      <c r="ZZ15" s="14" t="s">
        <v>39</v>
      </c>
    </row>
    <row r="16" spans="1:702" x14ac:dyDescent="0.35">
      <c r="A16" s="24"/>
      <c r="B16" s="25" t="s">
        <v>40</v>
      </c>
      <c r="C16" s="12"/>
      <c r="D16" s="12"/>
      <c r="E16" s="12"/>
      <c r="F16" s="12"/>
      <c r="G16" s="13"/>
    </row>
    <row r="17" spans="1:702" x14ac:dyDescent="0.35">
      <c r="A17" s="24"/>
      <c r="B17" s="26" t="s">
        <v>41</v>
      </c>
      <c r="C17" s="12"/>
      <c r="D17" s="12"/>
      <c r="E17" s="12"/>
      <c r="F17" s="12"/>
      <c r="G17" s="13"/>
    </row>
    <row r="18" spans="1:702" ht="28" x14ac:dyDescent="0.35">
      <c r="A18" s="19" t="s">
        <v>42</v>
      </c>
      <c r="B18" s="20" t="s">
        <v>43</v>
      </c>
      <c r="C18" s="21" t="s">
        <v>44</v>
      </c>
      <c r="D18" s="22">
        <v>19.48</v>
      </c>
      <c r="E18" s="21"/>
      <c r="F18" s="22"/>
      <c r="G18" s="23">
        <f>ROUND(D18*F18,2)</f>
        <v>0</v>
      </c>
      <c r="ZY18" t="s">
        <v>45</v>
      </c>
      <c r="ZZ18" s="14" t="s">
        <v>46</v>
      </c>
    </row>
    <row r="19" spans="1:702" x14ac:dyDescent="0.35">
      <c r="A19" s="24"/>
      <c r="B19" s="25" t="s">
        <v>47</v>
      </c>
      <c r="C19" s="12"/>
      <c r="D19" s="12"/>
      <c r="E19" s="12"/>
      <c r="F19" s="12"/>
      <c r="G19" s="13"/>
    </row>
    <row r="20" spans="1:702" x14ac:dyDescent="0.35">
      <c r="A20" s="24"/>
      <c r="B20" s="26" t="s">
        <v>48</v>
      </c>
      <c r="C20" s="12"/>
      <c r="D20" s="12"/>
      <c r="E20" s="12"/>
      <c r="F20" s="12"/>
      <c r="G20" s="13"/>
    </row>
    <row r="21" spans="1:702" ht="28" x14ac:dyDescent="0.35">
      <c r="A21" s="19" t="s">
        <v>49</v>
      </c>
      <c r="B21" s="20" t="s">
        <v>50</v>
      </c>
      <c r="C21" s="21" t="s">
        <v>51</v>
      </c>
      <c r="D21" s="22">
        <v>306.54000000000002</v>
      </c>
      <c r="E21" s="21"/>
      <c r="F21" s="22"/>
      <c r="G21" s="23">
        <f>ROUND(D21*F21,2)</f>
        <v>0</v>
      </c>
      <c r="ZY21" t="s">
        <v>52</v>
      </c>
      <c r="ZZ21" s="14" t="s">
        <v>53</v>
      </c>
    </row>
    <row r="22" spans="1:702" x14ac:dyDescent="0.35">
      <c r="A22" s="24"/>
      <c r="B22" s="25" t="s">
        <v>54</v>
      </c>
      <c r="C22" s="12"/>
      <c r="D22" s="12"/>
      <c r="E22" s="12"/>
      <c r="F22" s="12"/>
      <c r="G22" s="13"/>
    </row>
    <row r="23" spans="1:702" x14ac:dyDescent="0.35">
      <c r="A23" s="24"/>
      <c r="B23" s="26" t="s">
        <v>55</v>
      </c>
      <c r="C23" s="12"/>
      <c r="D23" s="12"/>
      <c r="E23" s="12"/>
      <c r="F23" s="12"/>
      <c r="G23" s="13"/>
    </row>
    <row r="24" spans="1:702" x14ac:dyDescent="0.35">
      <c r="A24" s="24"/>
      <c r="B24" s="26" t="s">
        <v>56</v>
      </c>
      <c r="C24" s="12"/>
      <c r="D24" s="12"/>
      <c r="E24" s="12"/>
      <c r="F24" s="12"/>
      <c r="G24" s="13"/>
    </row>
    <row r="25" spans="1:702" ht="20" x14ac:dyDescent="0.35">
      <c r="A25" s="24"/>
      <c r="B25" s="26" t="s">
        <v>57</v>
      </c>
      <c r="C25" s="12"/>
      <c r="D25" s="12"/>
      <c r="E25" s="12"/>
      <c r="F25" s="12"/>
      <c r="G25" s="13"/>
    </row>
    <row r="26" spans="1:702" ht="28" x14ac:dyDescent="0.35">
      <c r="A26" s="19" t="s">
        <v>58</v>
      </c>
      <c r="B26" s="20" t="s">
        <v>59</v>
      </c>
      <c r="C26" s="21" t="s">
        <v>60</v>
      </c>
      <c r="D26" s="22">
        <v>17.579999999999998</v>
      </c>
      <c r="E26" s="21"/>
      <c r="F26" s="22"/>
      <c r="G26" s="23">
        <f>ROUND(D26*F26,2)</f>
        <v>0</v>
      </c>
      <c r="ZY26" t="s">
        <v>61</v>
      </c>
      <c r="ZZ26" s="14" t="s">
        <v>62</v>
      </c>
    </row>
    <row r="27" spans="1:702" x14ac:dyDescent="0.35">
      <c r="A27" s="24"/>
      <c r="B27" s="25" t="s">
        <v>63</v>
      </c>
      <c r="C27" s="12"/>
      <c r="D27" s="12"/>
      <c r="E27" s="12"/>
      <c r="F27" s="12"/>
      <c r="G27" s="13"/>
    </row>
    <row r="28" spans="1:702" x14ac:dyDescent="0.35">
      <c r="A28" s="24"/>
      <c r="B28" s="26" t="s">
        <v>64</v>
      </c>
      <c r="C28" s="12"/>
      <c r="D28" s="12"/>
      <c r="E28" s="12"/>
      <c r="F28" s="12"/>
      <c r="G28" s="13"/>
    </row>
    <row r="29" spans="1:702" x14ac:dyDescent="0.35">
      <c r="A29" s="24"/>
      <c r="B29" s="26" t="s">
        <v>65</v>
      </c>
      <c r="C29" s="12"/>
      <c r="D29" s="12"/>
      <c r="E29" s="12"/>
      <c r="F29" s="12"/>
      <c r="G29" s="13"/>
    </row>
    <row r="30" spans="1:702" x14ac:dyDescent="0.35">
      <c r="A30" s="19" t="s">
        <v>66</v>
      </c>
      <c r="B30" s="20" t="s">
        <v>67</v>
      </c>
      <c r="C30" s="21" t="s">
        <v>68</v>
      </c>
      <c r="D30" s="22">
        <v>160</v>
      </c>
      <c r="E30" s="21"/>
      <c r="F30" s="22"/>
      <c r="G30" s="23">
        <f>ROUND(D30*F30,2)</f>
        <v>0</v>
      </c>
      <c r="ZY30" t="s">
        <v>69</v>
      </c>
      <c r="ZZ30" s="14" t="s">
        <v>70</v>
      </c>
    </row>
    <row r="31" spans="1:702" x14ac:dyDescent="0.35">
      <c r="A31" s="24"/>
      <c r="B31" s="25" t="s">
        <v>71</v>
      </c>
      <c r="C31" s="12"/>
      <c r="D31" s="12"/>
      <c r="E31" s="12"/>
      <c r="F31" s="12"/>
      <c r="G31" s="13"/>
    </row>
    <row r="32" spans="1:702" x14ac:dyDescent="0.35">
      <c r="A32" s="24"/>
      <c r="B32" s="26" t="s">
        <v>72</v>
      </c>
      <c r="C32" s="12"/>
      <c r="D32" s="12"/>
      <c r="E32" s="12"/>
      <c r="F32" s="12"/>
      <c r="G32" s="13"/>
    </row>
    <row r="33" spans="1:702" ht="20" x14ac:dyDescent="0.35">
      <c r="A33" s="24"/>
      <c r="B33" s="26" t="s">
        <v>73</v>
      </c>
      <c r="C33" s="12"/>
      <c r="D33" s="12"/>
      <c r="E33" s="12"/>
      <c r="F33" s="12"/>
      <c r="G33" s="13"/>
    </row>
    <row r="34" spans="1:702" x14ac:dyDescent="0.35">
      <c r="A34" s="19" t="s">
        <v>74</v>
      </c>
      <c r="B34" s="20" t="s">
        <v>75</v>
      </c>
      <c r="C34" s="21" t="s">
        <v>76</v>
      </c>
      <c r="D34" s="22">
        <v>18.12</v>
      </c>
      <c r="E34" s="21"/>
      <c r="F34" s="22"/>
      <c r="G34" s="23">
        <f>ROUND(D34*F34,2)</f>
        <v>0</v>
      </c>
      <c r="ZY34" t="s">
        <v>77</v>
      </c>
      <c r="ZZ34" s="14" t="s">
        <v>78</v>
      </c>
    </row>
    <row r="35" spans="1:702" x14ac:dyDescent="0.35">
      <c r="A35" s="24"/>
      <c r="B35" s="25" t="s">
        <v>79</v>
      </c>
      <c r="C35" s="12"/>
      <c r="D35" s="12"/>
      <c r="E35" s="12"/>
      <c r="F35" s="12"/>
      <c r="G35" s="13"/>
    </row>
    <row r="36" spans="1:702" ht="20" x14ac:dyDescent="0.35">
      <c r="A36" s="24"/>
      <c r="B36" s="26" t="s">
        <v>80</v>
      </c>
      <c r="C36" s="12"/>
      <c r="D36" s="12"/>
      <c r="E36" s="12"/>
      <c r="F36" s="12"/>
      <c r="G36" s="13"/>
    </row>
    <row r="37" spans="1:702" x14ac:dyDescent="0.35">
      <c r="A37" s="19" t="s">
        <v>81</v>
      </c>
      <c r="B37" s="20" t="s">
        <v>82</v>
      </c>
      <c r="C37" s="21" t="s">
        <v>83</v>
      </c>
      <c r="D37" s="22">
        <v>391.59</v>
      </c>
      <c r="E37" s="21"/>
      <c r="F37" s="22"/>
      <c r="G37" s="23">
        <f>ROUND(D37*F37,2)</f>
        <v>0</v>
      </c>
      <c r="ZY37" t="s">
        <v>84</v>
      </c>
      <c r="ZZ37" s="14" t="s">
        <v>85</v>
      </c>
    </row>
    <row r="38" spans="1:702" x14ac:dyDescent="0.35">
      <c r="A38" s="24"/>
      <c r="B38" s="25" t="s">
        <v>86</v>
      </c>
      <c r="C38" s="12"/>
      <c r="D38" s="12"/>
      <c r="E38" s="12"/>
      <c r="F38" s="12"/>
      <c r="G38" s="13"/>
    </row>
    <row r="39" spans="1:702" ht="20" x14ac:dyDescent="0.35">
      <c r="A39" s="24"/>
      <c r="B39" s="26" t="s">
        <v>87</v>
      </c>
      <c r="C39" s="12"/>
      <c r="D39" s="12"/>
      <c r="E39" s="12"/>
      <c r="F39" s="12"/>
      <c r="G39" s="13"/>
    </row>
    <row r="40" spans="1:702" ht="20" x14ac:dyDescent="0.35">
      <c r="A40" s="24"/>
      <c r="B40" s="26" t="s">
        <v>88</v>
      </c>
      <c r="C40" s="12"/>
      <c r="D40" s="12"/>
      <c r="E40" s="12"/>
      <c r="F40" s="12"/>
      <c r="G40" s="13"/>
    </row>
    <row r="41" spans="1:702" x14ac:dyDescent="0.35">
      <c r="A41" s="24"/>
      <c r="B41" s="26" t="s">
        <v>89</v>
      </c>
      <c r="C41" s="12"/>
      <c r="D41" s="12"/>
      <c r="E41" s="12"/>
      <c r="F41" s="12"/>
      <c r="G41" s="13"/>
    </row>
    <row r="42" spans="1:702" x14ac:dyDescent="0.35">
      <c r="A42" s="19" t="s">
        <v>90</v>
      </c>
      <c r="B42" s="20" t="s">
        <v>91</v>
      </c>
      <c r="C42" s="21" t="s">
        <v>92</v>
      </c>
      <c r="D42" s="22">
        <v>239.08</v>
      </c>
      <c r="E42" s="21"/>
      <c r="F42" s="22"/>
      <c r="G42" s="23">
        <f>ROUND(D42*F42,2)</f>
        <v>0</v>
      </c>
      <c r="ZY42" t="s">
        <v>93</v>
      </c>
      <c r="ZZ42" s="14" t="s">
        <v>94</v>
      </c>
    </row>
    <row r="43" spans="1:702" x14ac:dyDescent="0.35">
      <c r="A43" s="24"/>
      <c r="B43" s="25" t="s">
        <v>95</v>
      </c>
      <c r="C43" s="12"/>
      <c r="D43" s="12"/>
      <c r="E43" s="12"/>
      <c r="F43" s="12"/>
      <c r="G43" s="13"/>
    </row>
    <row r="44" spans="1:702" ht="20" x14ac:dyDescent="0.35">
      <c r="A44" s="24"/>
      <c r="B44" s="26" t="s">
        <v>96</v>
      </c>
      <c r="C44" s="12"/>
      <c r="D44" s="12"/>
      <c r="E44" s="12"/>
      <c r="F44" s="12"/>
      <c r="G44" s="13"/>
    </row>
    <row r="45" spans="1:702" ht="20" x14ac:dyDescent="0.35">
      <c r="A45" s="24"/>
      <c r="B45" s="26" t="s">
        <v>97</v>
      </c>
      <c r="C45" s="12"/>
      <c r="D45" s="12"/>
      <c r="E45" s="12"/>
      <c r="F45" s="12"/>
      <c r="G45" s="13"/>
    </row>
    <row r="46" spans="1:702" x14ac:dyDescent="0.35">
      <c r="A46" s="17" t="s">
        <v>98</v>
      </c>
      <c r="B46" s="18" t="s">
        <v>99</v>
      </c>
      <c r="C46" s="12"/>
      <c r="D46" s="12"/>
      <c r="E46" s="12"/>
      <c r="F46" s="12"/>
      <c r="G46" s="13"/>
      <c r="ZY46" t="s">
        <v>100</v>
      </c>
      <c r="ZZ46" s="14" t="s">
        <v>101</v>
      </c>
    </row>
    <row r="47" spans="1:702" ht="28" x14ac:dyDescent="0.35">
      <c r="A47" s="19" t="s">
        <v>102</v>
      </c>
      <c r="B47" s="20" t="s">
        <v>103</v>
      </c>
      <c r="C47" s="21" t="s">
        <v>104</v>
      </c>
      <c r="D47" s="22">
        <v>16.7</v>
      </c>
      <c r="E47" s="21"/>
      <c r="F47" s="22"/>
      <c r="G47" s="23">
        <f>ROUND(D47*F47,2)</f>
        <v>0</v>
      </c>
      <c r="ZY47" t="s">
        <v>105</v>
      </c>
      <c r="ZZ47" s="14" t="s">
        <v>106</v>
      </c>
    </row>
    <row r="48" spans="1:702" x14ac:dyDescent="0.35">
      <c r="A48" s="24"/>
      <c r="B48" s="25" t="s">
        <v>107</v>
      </c>
      <c r="C48" s="12"/>
      <c r="D48" s="12"/>
      <c r="E48" s="12"/>
      <c r="F48" s="12"/>
      <c r="G48" s="13"/>
    </row>
    <row r="49" spans="1:702" x14ac:dyDescent="0.35">
      <c r="A49" s="24"/>
      <c r="B49" s="26" t="s">
        <v>108</v>
      </c>
      <c r="C49" s="12"/>
      <c r="D49" s="12"/>
      <c r="E49" s="12"/>
      <c r="F49" s="12"/>
      <c r="G49" s="13"/>
    </row>
    <row r="50" spans="1:702" ht="28" x14ac:dyDescent="0.35">
      <c r="A50" s="19" t="s">
        <v>109</v>
      </c>
      <c r="B50" s="20" t="s">
        <v>110</v>
      </c>
      <c r="C50" s="21" t="s">
        <v>111</v>
      </c>
      <c r="D50" s="22">
        <v>619.24</v>
      </c>
      <c r="E50" s="21"/>
      <c r="F50" s="22"/>
      <c r="G50" s="23">
        <f>ROUND(D50*F50,2)</f>
        <v>0</v>
      </c>
      <c r="ZY50" t="s">
        <v>112</v>
      </c>
      <c r="ZZ50" s="14" t="s">
        <v>113</v>
      </c>
    </row>
    <row r="51" spans="1:702" x14ac:dyDescent="0.35">
      <c r="A51" s="24"/>
      <c r="B51" s="25" t="s">
        <v>114</v>
      </c>
      <c r="C51" s="12"/>
      <c r="D51" s="12"/>
      <c r="E51" s="12"/>
      <c r="F51" s="12"/>
      <c r="G51" s="13"/>
    </row>
    <row r="52" spans="1:702" ht="20" x14ac:dyDescent="0.35">
      <c r="A52" s="24"/>
      <c r="B52" s="26" t="s">
        <v>115</v>
      </c>
      <c r="C52" s="12"/>
      <c r="D52" s="12"/>
      <c r="E52" s="12"/>
      <c r="F52" s="12"/>
      <c r="G52" s="13"/>
    </row>
    <row r="53" spans="1:702" ht="20" x14ac:dyDescent="0.35">
      <c r="A53" s="24"/>
      <c r="B53" s="26" t="s">
        <v>116</v>
      </c>
      <c r="C53" s="12"/>
      <c r="D53" s="12"/>
      <c r="E53" s="12"/>
      <c r="F53" s="12"/>
      <c r="G53" s="13"/>
    </row>
    <row r="54" spans="1:702" x14ac:dyDescent="0.35">
      <c r="A54" s="17" t="s">
        <v>117</v>
      </c>
      <c r="B54" s="18" t="s">
        <v>118</v>
      </c>
      <c r="C54" s="12"/>
      <c r="D54" s="12"/>
      <c r="E54" s="12"/>
      <c r="F54" s="12"/>
      <c r="G54" s="13"/>
      <c r="ZY54" t="s">
        <v>119</v>
      </c>
      <c r="ZZ54" s="14" t="s">
        <v>120</v>
      </c>
    </row>
    <row r="55" spans="1:702" ht="28" x14ac:dyDescent="0.35">
      <c r="A55" s="19" t="s">
        <v>121</v>
      </c>
      <c r="B55" s="20" t="s">
        <v>122</v>
      </c>
      <c r="C55" s="21" t="s">
        <v>123</v>
      </c>
      <c r="D55" s="22">
        <v>56.04</v>
      </c>
      <c r="E55" s="21"/>
      <c r="F55" s="22"/>
      <c r="G55" s="23">
        <f>ROUND(D55*F55,2)</f>
        <v>0</v>
      </c>
      <c r="ZY55" t="s">
        <v>124</v>
      </c>
      <c r="ZZ55" s="14" t="s">
        <v>125</v>
      </c>
    </row>
    <row r="56" spans="1:702" x14ac:dyDescent="0.35">
      <c r="A56" s="24"/>
      <c r="B56" s="25" t="s">
        <v>126</v>
      </c>
      <c r="C56" s="12"/>
      <c r="D56" s="12"/>
      <c r="E56" s="12"/>
      <c r="F56" s="12"/>
      <c r="G56" s="13"/>
    </row>
    <row r="57" spans="1:702" ht="20" x14ac:dyDescent="0.35">
      <c r="A57" s="24"/>
      <c r="B57" s="26" t="s">
        <v>127</v>
      </c>
      <c r="C57" s="12"/>
      <c r="D57" s="12"/>
      <c r="E57" s="12"/>
      <c r="F57" s="12"/>
      <c r="G57" s="13"/>
    </row>
    <row r="58" spans="1:702" x14ac:dyDescent="0.35">
      <c r="A58" s="19" t="s">
        <v>128</v>
      </c>
      <c r="B58" s="20" t="s">
        <v>129</v>
      </c>
      <c r="C58" s="21" t="s">
        <v>130</v>
      </c>
      <c r="D58" s="22">
        <v>2</v>
      </c>
      <c r="E58" s="21"/>
      <c r="F58" s="22"/>
      <c r="G58" s="23">
        <f>ROUND(D58*F58,2)</f>
        <v>0</v>
      </c>
      <c r="ZY58" t="s">
        <v>131</v>
      </c>
      <c r="ZZ58" s="14" t="s">
        <v>132</v>
      </c>
    </row>
    <row r="59" spans="1:702" x14ac:dyDescent="0.35">
      <c r="A59" s="24"/>
      <c r="B59" s="25" t="s">
        <v>133</v>
      </c>
      <c r="C59" s="12"/>
      <c r="D59" s="12"/>
      <c r="E59" s="12"/>
      <c r="F59" s="12"/>
      <c r="G59" s="13"/>
    </row>
    <row r="60" spans="1:702" ht="20" x14ac:dyDescent="0.35">
      <c r="A60" s="24"/>
      <c r="B60" s="26" t="s">
        <v>134</v>
      </c>
      <c r="C60" s="12"/>
      <c r="D60" s="12"/>
      <c r="E60" s="12"/>
      <c r="F60" s="12"/>
      <c r="G60" s="13"/>
    </row>
    <row r="61" spans="1:702" x14ac:dyDescent="0.35">
      <c r="A61" s="19" t="s">
        <v>135</v>
      </c>
      <c r="B61" s="20" t="s">
        <v>136</v>
      </c>
      <c r="C61" s="21" t="s">
        <v>137</v>
      </c>
      <c r="D61" s="22">
        <v>10</v>
      </c>
      <c r="E61" s="21"/>
      <c r="F61" s="22"/>
      <c r="G61" s="23">
        <f>ROUND(D61*F61,2)</f>
        <v>0</v>
      </c>
      <c r="ZY61" t="s">
        <v>138</v>
      </c>
      <c r="ZZ61" s="14" t="s">
        <v>139</v>
      </c>
    </row>
    <row r="62" spans="1:702" x14ac:dyDescent="0.35">
      <c r="A62" s="24"/>
      <c r="B62" s="25" t="s">
        <v>140</v>
      </c>
      <c r="C62" s="12"/>
      <c r="D62" s="12"/>
      <c r="E62" s="12"/>
      <c r="F62" s="12"/>
      <c r="G62" s="13"/>
    </row>
    <row r="63" spans="1:702" x14ac:dyDescent="0.35">
      <c r="A63" s="24"/>
      <c r="B63" s="26" t="s">
        <v>141</v>
      </c>
      <c r="C63" s="12"/>
      <c r="D63" s="12"/>
      <c r="E63" s="12"/>
      <c r="F63" s="12"/>
      <c r="G63" s="13"/>
    </row>
    <row r="64" spans="1:702" ht="28" x14ac:dyDescent="0.35">
      <c r="A64" s="19" t="s">
        <v>142</v>
      </c>
      <c r="B64" s="20" t="s">
        <v>143</v>
      </c>
      <c r="C64" s="21" t="s">
        <v>144</v>
      </c>
      <c r="D64" s="22">
        <v>34.880000000000003</v>
      </c>
      <c r="E64" s="21"/>
      <c r="F64" s="22"/>
      <c r="G64" s="23">
        <f>ROUND(D64*F64,2)</f>
        <v>0</v>
      </c>
      <c r="ZY64" t="s">
        <v>145</v>
      </c>
      <c r="ZZ64" s="14" t="s">
        <v>146</v>
      </c>
    </row>
    <row r="65" spans="1:702" x14ac:dyDescent="0.35">
      <c r="A65" s="24"/>
      <c r="B65" s="25" t="s">
        <v>147</v>
      </c>
      <c r="C65" s="12"/>
      <c r="D65" s="12"/>
      <c r="E65" s="12"/>
      <c r="F65" s="12"/>
      <c r="G65" s="13"/>
    </row>
    <row r="66" spans="1:702" x14ac:dyDescent="0.35">
      <c r="A66" s="24"/>
      <c r="B66" s="26" t="s">
        <v>148</v>
      </c>
      <c r="C66" s="12"/>
      <c r="D66" s="12"/>
      <c r="E66" s="12"/>
      <c r="F66" s="12"/>
      <c r="G66" s="13"/>
    </row>
    <row r="67" spans="1:702" ht="20" x14ac:dyDescent="0.35">
      <c r="A67" s="24"/>
      <c r="B67" s="26" t="s">
        <v>149</v>
      </c>
      <c r="C67" s="12"/>
      <c r="D67" s="12"/>
      <c r="E67" s="12"/>
      <c r="F67" s="12"/>
      <c r="G67" s="13"/>
    </row>
    <row r="68" spans="1:702" x14ac:dyDescent="0.35">
      <c r="A68" s="19" t="s">
        <v>150</v>
      </c>
      <c r="B68" s="20" t="s">
        <v>151</v>
      </c>
      <c r="C68" s="21" t="s">
        <v>152</v>
      </c>
      <c r="D68" s="22">
        <v>23.51</v>
      </c>
      <c r="E68" s="21"/>
      <c r="F68" s="22"/>
      <c r="G68" s="23">
        <f>ROUND(D68*F68,2)</f>
        <v>0</v>
      </c>
      <c r="ZY68" t="s">
        <v>153</v>
      </c>
      <c r="ZZ68" s="14" t="s">
        <v>154</v>
      </c>
    </row>
    <row r="69" spans="1:702" x14ac:dyDescent="0.35">
      <c r="A69" s="24"/>
      <c r="B69" s="25" t="s">
        <v>155</v>
      </c>
      <c r="C69" s="12"/>
      <c r="D69" s="12"/>
      <c r="E69" s="12"/>
      <c r="F69" s="12"/>
      <c r="G69" s="13"/>
    </row>
    <row r="70" spans="1:702" x14ac:dyDescent="0.35">
      <c r="A70" s="24"/>
      <c r="B70" s="26" t="s">
        <v>156</v>
      </c>
      <c r="C70" s="12"/>
      <c r="D70" s="12"/>
      <c r="E70" s="12"/>
      <c r="F70" s="12"/>
      <c r="G70" s="13"/>
    </row>
    <row r="71" spans="1:702" x14ac:dyDescent="0.35">
      <c r="A71" s="24"/>
      <c r="B71" s="26" t="s">
        <v>157</v>
      </c>
      <c r="C71" s="12"/>
      <c r="D71" s="12"/>
      <c r="E71" s="12"/>
      <c r="F71" s="12"/>
      <c r="G71" s="13"/>
    </row>
    <row r="72" spans="1:702" x14ac:dyDescent="0.35">
      <c r="A72" s="17" t="s">
        <v>158</v>
      </c>
      <c r="B72" s="18" t="s">
        <v>159</v>
      </c>
      <c r="C72" s="12"/>
      <c r="D72" s="12"/>
      <c r="E72" s="12"/>
      <c r="F72" s="12"/>
      <c r="G72" s="13"/>
      <c r="ZY72" t="s">
        <v>160</v>
      </c>
      <c r="ZZ72" s="14" t="s">
        <v>161</v>
      </c>
    </row>
    <row r="73" spans="1:702" x14ac:dyDescent="0.35">
      <c r="A73" s="19" t="s">
        <v>162</v>
      </c>
      <c r="B73" s="20" t="s">
        <v>163</v>
      </c>
      <c r="C73" s="21" t="s">
        <v>164</v>
      </c>
      <c r="D73" s="22">
        <v>84.66</v>
      </c>
      <c r="E73" s="21"/>
      <c r="F73" s="22"/>
      <c r="G73" s="23">
        <f>ROUND(D73*F73,2)</f>
        <v>0</v>
      </c>
      <c r="ZY73" t="s">
        <v>165</v>
      </c>
      <c r="ZZ73" s="14" t="s">
        <v>166</v>
      </c>
    </row>
    <row r="74" spans="1:702" x14ac:dyDescent="0.35">
      <c r="A74" s="24"/>
      <c r="B74" s="25" t="s">
        <v>167</v>
      </c>
      <c r="C74" s="12"/>
      <c r="D74" s="12"/>
      <c r="E74" s="12"/>
      <c r="F74" s="12"/>
      <c r="G74" s="13"/>
    </row>
    <row r="75" spans="1:702" x14ac:dyDescent="0.35">
      <c r="A75" s="24"/>
      <c r="B75" s="26" t="s">
        <v>168</v>
      </c>
      <c r="C75" s="12"/>
      <c r="D75" s="12"/>
      <c r="E75" s="12"/>
      <c r="F75" s="12"/>
      <c r="G75" s="13"/>
    </row>
    <row r="76" spans="1:702" x14ac:dyDescent="0.35">
      <c r="A76" s="24"/>
      <c r="B76" s="26" t="s">
        <v>169</v>
      </c>
      <c r="C76" s="12"/>
      <c r="D76" s="12"/>
      <c r="E76" s="12"/>
      <c r="F76" s="12"/>
      <c r="G76" s="13"/>
    </row>
    <row r="77" spans="1:702" x14ac:dyDescent="0.35">
      <c r="A77" s="19" t="s">
        <v>170</v>
      </c>
      <c r="B77" s="20" t="s">
        <v>171</v>
      </c>
      <c r="C77" s="21" t="s">
        <v>172</v>
      </c>
      <c r="D77" s="22">
        <v>82.06</v>
      </c>
      <c r="E77" s="21"/>
      <c r="F77" s="22"/>
      <c r="G77" s="23">
        <f>ROUND(D77*F77,2)</f>
        <v>0</v>
      </c>
      <c r="ZY77" t="s">
        <v>173</v>
      </c>
      <c r="ZZ77" s="14" t="s">
        <v>174</v>
      </c>
    </row>
    <row r="78" spans="1:702" x14ac:dyDescent="0.35">
      <c r="A78" s="24"/>
      <c r="B78" s="25" t="s">
        <v>175</v>
      </c>
      <c r="C78" s="12"/>
      <c r="D78" s="12"/>
      <c r="E78" s="12"/>
      <c r="F78" s="12"/>
      <c r="G78" s="13"/>
    </row>
    <row r="79" spans="1:702" ht="20" x14ac:dyDescent="0.35">
      <c r="A79" s="24"/>
      <c r="B79" s="26" t="s">
        <v>176</v>
      </c>
      <c r="C79" s="12"/>
      <c r="D79" s="12"/>
      <c r="E79" s="12"/>
      <c r="F79" s="12"/>
      <c r="G79" s="13"/>
    </row>
    <row r="80" spans="1:702" ht="28" x14ac:dyDescent="0.35">
      <c r="A80" s="19" t="s">
        <v>177</v>
      </c>
      <c r="B80" s="20" t="s">
        <v>178</v>
      </c>
      <c r="C80" s="21" t="s">
        <v>179</v>
      </c>
      <c r="D80" s="22">
        <v>775.8</v>
      </c>
      <c r="E80" s="21"/>
      <c r="F80" s="22"/>
      <c r="G80" s="23">
        <f>ROUND(D80*F80,2)</f>
        <v>0</v>
      </c>
      <c r="ZY80" t="s">
        <v>180</v>
      </c>
      <c r="ZZ80" s="14" t="s">
        <v>181</v>
      </c>
    </row>
    <row r="81" spans="1:702" x14ac:dyDescent="0.35">
      <c r="A81" s="24"/>
      <c r="B81" s="25" t="s">
        <v>182</v>
      </c>
      <c r="C81" s="12"/>
      <c r="D81" s="12"/>
      <c r="E81" s="12"/>
      <c r="F81" s="12"/>
      <c r="G81" s="13"/>
    </row>
    <row r="82" spans="1:702" x14ac:dyDescent="0.35">
      <c r="A82" s="24"/>
      <c r="B82" s="26" t="s">
        <v>183</v>
      </c>
      <c r="C82" s="12"/>
      <c r="D82" s="12"/>
      <c r="E82" s="12"/>
      <c r="F82" s="12"/>
      <c r="G82" s="13"/>
    </row>
    <row r="83" spans="1:702" x14ac:dyDescent="0.35">
      <c r="A83" s="24"/>
      <c r="B83" s="26" t="s">
        <v>184</v>
      </c>
      <c r="C83" s="12"/>
      <c r="D83" s="12"/>
      <c r="E83" s="12"/>
      <c r="F83" s="12"/>
      <c r="G83" s="13"/>
    </row>
    <row r="84" spans="1:702" x14ac:dyDescent="0.35">
      <c r="A84" s="24"/>
      <c r="B84" s="26" t="s">
        <v>185</v>
      </c>
      <c r="C84" s="12"/>
      <c r="D84" s="12"/>
      <c r="E84" s="12"/>
      <c r="F84" s="12"/>
      <c r="G84" s="13"/>
    </row>
    <row r="85" spans="1:702" x14ac:dyDescent="0.35">
      <c r="A85" s="24"/>
      <c r="B85" s="26" t="s">
        <v>186</v>
      </c>
      <c r="C85" s="12"/>
      <c r="D85" s="12"/>
      <c r="E85" s="12"/>
      <c r="F85" s="12"/>
      <c r="G85" s="13"/>
    </row>
    <row r="86" spans="1:702" ht="28" x14ac:dyDescent="0.35">
      <c r="A86" s="19" t="s">
        <v>187</v>
      </c>
      <c r="B86" s="20" t="s">
        <v>188</v>
      </c>
      <c r="C86" s="21" t="s">
        <v>189</v>
      </c>
      <c r="D86" s="22">
        <v>20.6</v>
      </c>
      <c r="E86" s="21"/>
      <c r="F86" s="22"/>
      <c r="G86" s="23">
        <f>ROUND(D86*F86,2)</f>
        <v>0</v>
      </c>
      <c r="ZY86" t="s">
        <v>190</v>
      </c>
      <c r="ZZ86" s="14" t="s">
        <v>191</v>
      </c>
    </row>
    <row r="87" spans="1:702" x14ac:dyDescent="0.35">
      <c r="A87" s="24"/>
      <c r="B87" s="25" t="s">
        <v>192</v>
      </c>
      <c r="C87" s="12"/>
      <c r="D87" s="12"/>
      <c r="E87" s="12"/>
      <c r="F87" s="12"/>
      <c r="G87" s="13"/>
    </row>
    <row r="88" spans="1:702" x14ac:dyDescent="0.35">
      <c r="A88" s="24"/>
      <c r="B88" s="26" t="s">
        <v>193</v>
      </c>
      <c r="C88" s="12"/>
      <c r="D88" s="12"/>
      <c r="E88" s="12"/>
      <c r="F88" s="12"/>
      <c r="G88" s="13"/>
    </row>
    <row r="89" spans="1:702" x14ac:dyDescent="0.35">
      <c r="A89" s="19" t="s">
        <v>194</v>
      </c>
      <c r="B89" s="20" t="s">
        <v>195</v>
      </c>
      <c r="C89" s="21" t="s">
        <v>196</v>
      </c>
      <c r="D89" s="27">
        <v>22</v>
      </c>
      <c r="E89" s="21"/>
      <c r="F89" s="22"/>
      <c r="G89" s="23">
        <f>ROUND(D89*F89,2)</f>
        <v>0</v>
      </c>
      <c r="ZY89" t="s">
        <v>197</v>
      </c>
      <c r="ZZ89" s="14" t="s">
        <v>198</v>
      </c>
    </row>
    <row r="90" spans="1:702" x14ac:dyDescent="0.35">
      <c r="A90" s="24"/>
      <c r="B90" s="25" t="s">
        <v>199</v>
      </c>
      <c r="C90" s="12"/>
      <c r="D90" s="12"/>
      <c r="E90" s="12"/>
      <c r="F90" s="12"/>
      <c r="G90" s="13"/>
    </row>
    <row r="91" spans="1:702" x14ac:dyDescent="0.35">
      <c r="A91" s="24"/>
      <c r="B91" s="26" t="s">
        <v>200</v>
      </c>
      <c r="C91" s="12"/>
      <c r="D91" s="12"/>
      <c r="E91" s="12"/>
      <c r="F91" s="12"/>
      <c r="G91" s="13"/>
    </row>
    <row r="92" spans="1:702" ht="28" x14ac:dyDescent="0.35">
      <c r="A92" s="19" t="s">
        <v>201</v>
      </c>
      <c r="B92" s="20" t="s">
        <v>202</v>
      </c>
      <c r="C92" s="21" t="s">
        <v>203</v>
      </c>
      <c r="D92" s="22">
        <v>75</v>
      </c>
      <c r="E92" s="21"/>
      <c r="F92" s="22"/>
      <c r="G92" s="23">
        <f>ROUND(D92*F92,2)</f>
        <v>0</v>
      </c>
      <c r="ZY92" t="s">
        <v>204</v>
      </c>
      <c r="ZZ92" s="14" t="s">
        <v>205</v>
      </c>
    </row>
    <row r="93" spans="1:702" x14ac:dyDescent="0.35">
      <c r="A93" s="24"/>
      <c r="B93" s="25" t="s">
        <v>206</v>
      </c>
      <c r="C93" s="12"/>
      <c r="D93" s="12"/>
      <c r="E93" s="12"/>
      <c r="F93" s="12"/>
      <c r="G93" s="13"/>
    </row>
    <row r="94" spans="1:702" ht="20" x14ac:dyDescent="0.35">
      <c r="A94" s="24"/>
      <c r="B94" s="26" t="s">
        <v>207</v>
      </c>
      <c r="C94" s="12"/>
      <c r="D94" s="12"/>
      <c r="E94" s="12"/>
      <c r="F94" s="12"/>
      <c r="G94" s="13"/>
    </row>
    <row r="95" spans="1:702" x14ac:dyDescent="0.35">
      <c r="A95" s="19" t="s">
        <v>208</v>
      </c>
      <c r="B95" s="20" t="s">
        <v>209</v>
      </c>
      <c r="C95" s="21" t="s">
        <v>210</v>
      </c>
      <c r="D95" s="22">
        <v>30</v>
      </c>
      <c r="E95" s="21"/>
      <c r="F95" s="22"/>
      <c r="G95" s="23">
        <f>ROUND(D95*F95,2)</f>
        <v>0</v>
      </c>
      <c r="ZY95" t="s">
        <v>211</v>
      </c>
      <c r="ZZ95" s="14" t="s">
        <v>212</v>
      </c>
    </row>
    <row r="96" spans="1:702" x14ac:dyDescent="0.35">
      <c r="A96" s="24"/>
      <c r="B96" s="25" t="s">
        <v>213</v>
      </c>
      <c r="C96" s="12"/>
      <c r="D96" s="12"/>
      <c r="E96" s="12"/>
      <c r="F96" s="12"/>
      <c r="G96" s="13"/>
    </row>
    <row r="97" spans="1:702" x14ac:dyDescent="0.35">
      <c r="A97" s="24"/>
      <c r="B97" s="26" t="s">
        <v>214</v>
      </c>
      <c r="C97" s="12"/>
      <c r="D97" s="12"/>
      <c r="E97" s="12"/>
      <c r="F97" s="12"/>
      <c r="G97" s="13"/>
    </row>
    <row r="98" spans="1:702" x14ac:dyDescent="0.35">
      <c r="A98" s="19" t="s">
        <v>215</v>
      </c>
      <c r="B98" s="20" t="s">
        <v>216</v>
      </c>
      <c r="C98" s="21" t="s">
        <v>217</v>
      </c>
      <c r="D98" s="22">
        <v>50</v>
      </c>
      <c r="E98" s="21"/>
      <c r="F98" s="22"/>
      <c r="G98" s="23">
        <f>ROUND(D98*F98,2)</f>
        <v>0</v>
      </c>
      <c r="ZY98" t="s">
        <v>218</v>
      </c>
      <c r="ZZ98" s="14" t="s">
        <v>219</v>
      </c>
    </row>
    <row r="99" spans="1:702" x14ac:dyDescent="0.35">
      <c r="A99" s="24"/>
      <c r="B99" s="25" t="s">
        <v>220</v>
      </c>
      <c r="C99" s="12"/>
      <c r="D99" s="12"/>
      <c r="E99" s="12"/>
      <c r="F99" s="12"/>
      <c r="G99" s="13"/>
    </row>
    <row r="100" spans="1:702" ht="20" x14ac:dyDescent="0.35">
      <c r="A100" s="24"/>
      <c r="B100" s="26" t="s">
        <v>221</v>
      </c>
      <c r="C100" s="12"/>
      <c r="D100" s="12"/>
      <c r="E100" s="12"/>
      <c r="F100" s="12"/>
      <c r="G100" s="13"/>
    </row>
    <row r="101" spans="1:702" x14ac:dyDescent="0.35">
      <c r="A101" s="19" t="s">
        <v>222</v>
      </c>
      <c r="B101" s="20" t="s">
        <v>223</v>
      </c>
      <c r="C101" s="21" t="s">
        <v>224</v>
      </c>
      <c r="D101" s="22">
        <v>141.41</v>
      </c>
      <c r="E101" s="21"/>
      <c r="F101" s="22"/>
      <c r="G101" s="23">
        <f>ROUND(D101*F101,2)</f>
        <v>0</v>
      </c>
      <c r="ZY101" t="s">
        <v>225</v>
      </c>
      <c r="ZZ101" s="14" t="s">
        <v>226</v>
      </c>
    </row>
    <row r="102" spans="1:702" x14ac:dyDescent="0.35">
      <c r="A102" s="24"/>
      <c r="B102" s="25" t="s">
        <v>227</v>
      </c>
      <c r="C102" s="12"/>
      <c r="D102" s="12"/>
      <c r="E102" s="12"/>
      <c r="F102" s="12"/>
      <c r="G102" s="13"/>
    </row>
    <row r="103" spans="1:702" x14ac:dyDescent="0.35">
      <c r="A103" s="24"/>
      <c r="B103" s="26" t="s">
        <v>228</v>
      </c>
      <c r="C103" s="12"/>
      <c r="D103" s="12"/>
      <c r="E103" s="12"/>
      <c r="F103" s="12"/>
      <c r="G103" s="13"/>
    </row>
    <row r="104" spans="1:702" ht="28" x14ac:dyDescent="0.35">
      <c r="A104" s="19" t="s">
        <v>229</v>
      </c>
      <c r="B104" s="20" t="s">
        <v>230</v>
      </c>
      <c r="C104" s="21" t="s">
        <v>231</v>
      </c>
      <c r="D104" s="22">
        <v>13.98</v>
      </c>
      <c r="E104" s="21"/>
      <c r="F104" s="22"/>
      <c r="G104" s="23">
        <f>ROUND(D104*F104,2)</f>
        <v>0</v>
      </c>
      <c r="ZY104" t="s">
        <v>232</v>
      </c>
      <c r="ZZ104" s="14" t="s">
        <v>233</v>
      </c>
    </row>
    <row r="105" spans="1:702" x14ac:dyDescent="0.35">
      <c r="A105" s="24"/>
      <c r="B105" s="25" t="s">
        <v>234</v>
      </c>
      <c r="C105" s="12"/>
      <c r="D105" s="12"/>
      <c r="E105" s="12"/>
      <c r="F105" s="12"/>
      <c r="G105" s="13"/>
    </row>
    <row r="106" spans="1:702" ht="20" x14ac:dyDescent="0.35">
      <c r="A106" s="24"/>
      <c r="B106" s="26" t="s">
        <v>235</v>
      </c>
      <c r="C106" s="12"/>
      <c r="D106" s="12"/>
      <c r="E106" s="12"/>
      <c r="F106" s="12"/>
      <c r="G106" s="13"/>
    </row>
    <row r="107" spans="1:702" ht="28" x14ac:dyDescent="0.35">
      <c r="A107" s="19" t="s">
        <v>236</v>
      </c>
      <c r="B107" s="20" t="s">
        <v>237</v>
      </c>
      <c r="C107" s="21" t="s">
        <v>238</v>
      </c>
      <c r="D107" s="22">
        <v>8.61</v>
      </c>
      <c r="E107" s="21"/>
      <c r="F107" s="22"/>
      <c r="G107" s="23">
        <f>ROUND(D107*F107,2)</f>
        <v>0</v>
      </c>
      <c r="ZY107" t="s">
        <v>239</v>
      </c>
      <c r="ZZ107" s="14" t="s">
        <v>240</v>
      </c>
    </row>
    <row r="108" spans="1:702" x14ac:dyDescent="0.35">
      <c r="A108" s="24"/>
      <c r="B108" s="25" t="s">
        <v>241</v>
      </c>
      <c r="C108" s="12"/>
      <c r="D108" s="12"/>
      <c r="E108" s="12"/>
      <c r="F108" s="12"/>
      <c r="G108" s="13"/>
    </row>
    <row r="109" spans="1:702" x14ac:dyDescent="0.35">
      <c r="A109" s="24"/>
      <c r="B109" s="26" t="s">
        <v>242</v>
      </c>
      <c r="C109" s="12"/>
      <c r="D109" s="12"/>
      <c r="E109" s="12"/>
      <c r="F109" s="12"/>
      <c r="G109" s="13"/>
    </row>
    <row r="110" spans="1:702" ht="28" x14ac:dyDescent="0.35">
      <c r="A110" s="19" t="s">
        <v>243</v>
      </c>
      <c r="B110" s="20" t="s">
        <v>244</v>
      </c>
      <c r="C110" s="21" t="s">
        <v>245</v>
      </c>
      <c r="D110" s="22">
        <v>2.3199999999999998</v>
      </c>
      <c r="E110" s="21"/>
      <c r="F110" s="22"/>
      <c r="G110" s="23">
        <f>ROUND(D110*F110,2)</f>
        <v>0</v>
      </c>
      <c r="ZY110" t="s">
        <v>246</v>
      </c>
      <c r="ZZ110" s="14" t="s">
        <v>247</v>
      </c>
    </row>
    <row r="111" spans="1:702" x14ac:dyDescent="0.35">
      <c r="A111" s="24"/>
      <c r="B111" s="25" t="s">
        <v>248</v>
      </c>
      <c r="C111" s="12"/>
      <c r="D111" s="12"/>
      <c r="E111" s="12"/>
      <c r="F111" s="12"/>
      <c r="G111" s="13"/>
    </row>
    <row r="112" spans="1:702" x14ac:dyDescent="0.35">
      <c r="A112" s="24"/>
      <c r="B112" s="26" t="s">
        <v>249</v>
      </c>
      <c r="C112" s="12"/>
      <c r="D112" s="12"/>
      <c r="E112" s="12"/>
      <c r="F112" s="12"/>
      <c r="G112" s="13"/>
    </row>
    <row r="113" spans="1:702" x14ac:dyDescent="0.35">
      <c r="A113" s="19" t="s">
        <v>250</v>
      </c>
      <c r="B113" s="20" t="s">
        <v>251</v>
      </c>
      <c r="C113" s="21" t="s">
        <v>252</v>
      </c>
      <c r="D113" s="22">
        <v>20</v>
      </c>
      <c r="E113" s="21"/>
      <c r="F113" s="22"/>
      <c r="G113" s="23">
        <f>ROUND(D113*F113,2)</f>
        <v>0</v>
      </c>
      <c r="ZY113" t="s">
        <v>253</v>
      </c>
      <c r="ZZ113" s="14" t="s">
        <v>254</v>
      </c>
    </row>
    <row r="114" spans="1:702" x14ac:dyDescent="0.35">
      <c r="A114" s="24"/>
      <c r="B114" s="25" t="s">
        <v>255</v>
      </c>
      <c r="C114" s="12"/>
      <c r="D114" s="12"/>
      <c r="E114" s="12"/>
      <c r="F114" s="12"/>
      <c r="G114" s="13"/>
    </row>
    <row r="115" spans="1:702" x14ac:dyDescent="0.35">
      <c r="A115" s="24"/>
      <c r="B115" s="26" t="s">
        <v>256</v>
      </c>
      <c r="C115" s="12"/>
      <c r="D115" s="12"/>
      <c r="E115" s="12"/>
      <c r="F115" s="12"/>
      <c r="G115" s="13"/>
    </row>
    <row r="116" spans="1:702" x14ac:dyDescent="0.35">
      <c r="A116" s="19" t="s">
        <v>257</v>
      </c>
      <c r="B116" s="20" t="s">
        <v>258</v>
      </c>
      <c r="C116" s="21" t="s">
        <v>259</v>
      </c>
      <c r="D116" s="22">
        <v>15</v>
      </c>
      <c r="E116" s="21"/>
      <c r="F116" s="22"/>
      <c r="G116" s="23">
        <f>ROUND(D116*F116,2)</f>
        <v>0</v>
      </c>
      <c r="ZY116" t="s">
        <v>260</v>
      </c>
      <c r="ZZ116" s="14" t="s">
        <v>261</v>
      </c>
    </row>
    <row r="117" spans="1:702" x14ac:dyDescent="0.35">
      <c r="A117" s="24"/>
      <c r="B117" s="25" t="s">
        <v>262</v>
      </c>
      <c r="C117" s="12"/>
      <c r="D117" s="12"/>
      <c r="E117" s="12"/>
      <c r="F117" s="12"/>
      <c r="G117" s="13"/>
    </row>
    <row r="118" spans="1:702" x14ac:dyDescent="0.35">
      <c r="A118" s="24"/>
      <c r="B118" s="26" t="s">
        <v>263</v>
      </c>
      <c r="C118" s="12"/>
      <c r="D118" s="12"/>
      <c r="E118" s="12"/>
      <c r="F118" s="12"/>
      <c r="G118" s="13"/>
    </row>
    <row r="119" spans="1:702" ht="28" x14ac:dyDescent="0.35">
      <c r="A119" s="19" t="s">
        <v>264</v>
      </c>
      <c r="B119" s="20" t="s">
        <v>265</v>
      </c>
      <c r="C119" s="21" t="s">
        <v>266</v>
      </c>
      <c r="D119" s="27">
        <v>10</v>
      </c>
      <c r="E119" s="21"/>
      <c r="F119" s="22"/>
      <c r="G119" s="23">
        <f>ROUND(D119*F119,2)</f>
        <v>0</v>
      </c>
      <c r="ZY119" t="s">
        <v>267</v>
      </c>
      <c r="ZZ119" s="14" t="s">
        <v>268</v>
      </c>
    </row>
    <row r="120" spans="1:702" x14ac:dyDescent="0.35">
      <c r="A120" s="24"/>
      <c r="B120" s="25" t="s">
        <v>269</v>
      </c>
      <c r="C120" s="12"/>
      <c r="D120" s="12"/>
      <c r="E120" s="12"/>
      <c r="F120" s="12"/>
      <c r="G120" s="13"/>
    </row>
    <row r="121" spans="1:702" x14ac:dyDescent="0.35">
      <c r="A121" s="24"/>
      <c r="B121" s="26" t="s">
        <v>270</v>
      </c>
      <c r="C121" s="12"/>
      <c r="D121" s="12"/>
      <c r="E121" s="12"/>
      <c r="F121" s="12"/>
      <c r="G121" s="13"/>
    </row>
    <row r="122" spans="1:702" x14ac:dyDescent="0.35">
      <c r="A122" s="17" t="s">
        <v>271</v>
      </c>
      <c r="B122" s="18" t="s">
        <v>272</v>
      </c>
      <c r="C122" s="12"/>
      <c r="D122" s="12"/>
      <c r="E122" s="12"/>
      <c r="F122" s="12"/>
      <c r="G122" s="13"/>
      <c r="ZY122" t="s">
        <v>273</v>
      </c>
      <c r="ZZ122" s="14" t="s">
        <v>274</v>
      </c>
    </row>
    <row r="123" spans="1:702" x14ac:dyDescent="0.35">
      <c r="A123" s="19" t="s">
        <v>275</v>
      </c>
      <c r="B123" s="20" t="s">
        <v>276</v>
      </c>
      <c r="C123" s="21" t="s">
        <v>277</v>
      </c>
      <c r="D123" s="22">
        <v>242.82</v>
      </c>
      <c r="E123" s="21"/>
      <c r="F123" s="22"/>
      <c r="G123" s="23">
        <f>ROUND(D123*F123,2)</f>
        <v>0</v>
      </c>
      <c r="ZY123" t="s">
        <v>278</v>
      </c>
      <c r="ZZ123" s="14" t="s">
        <v>279</v>
      </c>
    </row>
    <row r="124" spans="1:702" x14ac:dyDescent="0.35">
      <c r="A124" s="24"/>
      <c r="B124" s="25" t="s">
        <v>280</v>
      </c>
      <c r="C124" s="12"/>
      <c r="D124" s="12"/>
      <c r="E124" s="12"/>
      <c r="F124" s="12"/>
      <c r="G124" s="13"/>
    </row>
    <row r="125" spans="1:702" x14ac:dyDescent="0.35">
      <c r="A125" s="24"/>
      <c r="B125" s="26" t="s">
        <v>281</v>
      </c>
      <c r="C125" s="12"/>
      <c r="D125" s="12"/>
      <c r="E125" s="12"/>
      <c r="F125" s="12"/>
      <c r="G125" s="13"/>
    </row>
    <row r="126" spans="1:702" x14ac:dyDescent="0.35">
      <c r="A126" s="24"/>
      <c r="B126" s="26" t="s">
        <v>282</v>
      </c>
      <c r="C126" s="12"/>
      <c r="D126" s="12"/>
      <c r="E126" s="12"/>
      <c r="F126" s="12"/>
      <c r="G126" s="13"/>
    </row>
    <row r="127" spans="1:702" x14ac:dyDescent="0.35">
      <c r="A127" s="19" t="s">
        <v>283</v>
      </c>
      <c r="B127" s="20" t="s">
        <v>284</v>
      </c>
      <c r="C127" s="21" t="s">
        <v>285</v>
      </c>
      <c r="D127" s="22">
        <v>84.66</v>
      </c>
      <c r="E127" s="21"/>
      <c r="F127" s="22"/>
      <c r="G127" s="23">
        <f>ROUND(D127*F127,2)</f>
        <v>0</v>
      </c>
      <c r="ZY127" t="s">
        <v>286</v>
      </c>
      <c r="ZZ127" s="14" t="s">
        <v>287</v>
      </c>
    </row>
    <row r="128" spans="1:702" x14ac:dyDescent="0.35">
      <c r="A128" s="24"/>
      <c r="B128" s="25" t="s">
        <v>288</v>
      </c>
      <c r="C128" s="12"/>
      <c r="D128" s="12"/>
      <c r="E128" s="12"/>
      <c r="F128" s="12"/>
      <c r="G128" s="13"/>
    </row>
    <row r="129" spans="1:702" x14ac:dyDescent="0.35">
      <c r="A129" s="24"/>
      <c r="B129" s="26" t="s">
        <v>289</v>
      </c>
      <c r="C129" s="12"/>
      <c r="D129" s="12"/>
      <c r="E129" s="12"/>
      <c r="F129" s="12"/>
      <c r="G129" s="13"/>
    </row>
    <row r="130" spans="1:702" x14ac:dyDescent="0.35">
      <c r="A130" s="24"/>
      <c r="B130" s="26" t="s">
        <v>290</v>
      </c>
      <c r="C130" s="12"/>
      <c r="D130" s="12"/>
      <c r="E130" s="12"/>
      <c r="F130" s="12"/>
      <c r="G130" s="13"/>
    </row>
    <row r="131" spans="1:702" x14ac:dyDescent="0.35">
      <c r="A131" s="19" t="s">
        <v>291</v>
      </c>
      <c r="B131" s="20" t="s">
        <v>292</v>
      </c>
      <c r="C131" s="21" t="s">
        <v>293</v>
      </c>
      <c r="D131" s="22">
        <v>135.31</v>
      </c>
      <c r="E131" s="21"/>
      <c r="F131" s="22"/>
      <c r="G131" s="23">
        <f>ROUND(D131*F131,2)</f>
        <v>0</v>
      </c>
      <c r="ZY131" t="s">
        <v>294</v>
      </c>
      <c r="ZZ131" s="14" t="s">
        <v>295</v>
      </c>
    </row>
    <row r="132" spans="1:702" x14ac:dyDescent="0.35">
      <c r="A132" s="24"/>
      <c r="B132" s="25" t="s">
        <v>296</v>
      </c>
      <c r="C132" s="12"/>
      <c r="D132" s="12"/>
      <c r="E132" s="12"/>
      <c r="F132" s="12"/>
      <c r="G132" s="13"/>
    </row>
    <row r="133" spans="1:702" x14ac:dyDescent="0.35">
      <c r="A133" s="24"/>
      <c r="B133" s="26" t="s">
        <v>297</v>
      </c>
      <c r="C133" s="12"/>
      <c r="D133" s="12"/>
      <c r="E133" s="12"/>
      <c r="F133" s="12"/>
      <c r="G133" s="13"/>
    </row>
    <row r="134" spans="1:702" x14ac:dyDescent="0.35">
      <c r="A134" s="19" t="s">
        <v>298</v>
      </c>
      <c r="B134" s="20" t="s">
        <v>299</v>
      </c>
      <c r="C134" s="21" t="s">
        <v>300</v>
      </c>
      <c r="D134" s="22">
        <v>1404.23</v>
      </c>
      <c r="E134" s="21"/>
      <c r="F134" s="22"/>
      <c r="G134" s="23">
        <f>ROUND(D134*F134,2)</f>
        <v>0</v>
      </c>
      <c r="ZY134" t="s">
        <v>301</v>
      </c>
      <c r="ZZ134" s="14" t="s">
        <v>302</v>
      </c>
    </row>
    <row r="135" spans="1:702" x14ac:dyDescent="0.35">
      <c r="A135" s="24"/>
      <c r="B135" s="25" t="s">
        <v>303</v>
      </c>
      <c r="C135" s="12"/>
      <c r="D135" s="12"/>
      <c r="E135" s="12"/>
      <c r="F135" s="12"/>
      <c r="G135" s="13"/>
    </row>
    <row r="136" spans="1:702" ht="40" x14ac:dyDescent="0.35">
      <c r="A136" s="24"/>
      <c r="B136" s="26" t="s">
        <v>304</v>
      </c>
      <c r="C136" s="12"/>
      <c r="D136" s="12"/>
      <c r="E136" s="12"/>
      <c r="F136" s="12"/>
      <c r="G136" s="13"/>
    </row>
    <row r="137" spans="1:702" x14ac:dyDescent="0.35">
      <c r="A137" s="24"/>
      <c r="B137" s="26" t="s">
        <v>305</v>
      </c>
      <c r="C137" s="12"/>
      <c r="D137" s="12"/>
      <c r="E137" s="12"/>
      <c r="F137" s="12"/>
      <c r="G137" s="13"/>
    </row>
    <row r="138" spans="1:702" x14ac:dyDescent="0.35">
      <c r="A138" s="24"/>
      <c r="B138" s="26" t="s">
        <v>306</v>
      </c>
      <c r="C138" s="12"/>
      <c r="D138" s="12"/>
      <c r="E138" s="12"/>
      <c r="F138" s="12"/>
      <c r="G138" s="13"/>
    </row>
    <row r="139" spans="1:702" x14ac:dyDescent="0.35">
      <c r="A139" s="19" t="s">
        <v>307</v>
      </c>
      <c r="B139" s="20" t="s">
        <v>308</v>
      </c>
      <c r="C139" s="21" t="s">
        <v>309</v>
      </c>
      <c r="D139" s="22">
        <v>277.33</v>
      </c>
      <c r="E139" s="21"/>
      <c r="F139" s="22"/>
      <c r="G139" s="23">
        <f>ROUND(D139*F139,2)</f>
        <v>0</v>
      </c>
      <c r="ZY139" t="s">
        <v>310</v>
      </c>
      <c r="ZZ139" s="14" t="s">
        <v>311</v>
      </c>
    </row>
    <row r="140" spans="1:702" x14ac:dyDescent="0.35">
      <c r="A140" s="24"/>
      <c r="B140" s="25" t="s">
        <v>312</v>
      </c>
      <c r="C140" s="12"/>
      <c r="D140" s="12"/>
      <c r="E140" s="12"/>
      <c r="F140" s="12"/>
      <c r="G140" s="13"/>
    </row>
    <row r="141" spans="1:702" ht="20" x14ac:dyDescent="0.35">
      <c r="A141" s="24"/>
      <c r="B141" s="26" t="s">
        <v>313</v>
      </c>
      <c r="C141" s="12"/>
      <c r="D141" s="12"/>
      <c r="E141" s="12"/>
      <c r="F141" s="12"/>
      <c r="G141" s="13"/>
    </row>
    <row r="142" spans="1:702" x14ac:dyDescent="0.35">
      <c r="A142" s="19" t="s">
        <v>314</v>
      </c>
      <c r="B142" s="20" t="s">
        <v>315</v>
      </c>
      <c r="C142" s="21" t="s">
        <v>316</v>
      </c>
      <c r="D142" s="22">
        <v>123.87</v>
      </c>
      <c r="E142" s="21"/>
      <c r="F142" s="22"/>
      <c r="G142" s="23">
        <f>ROUND(D142*F142,2)</f>
        <v>0</v>
      </c>
      <c r="ZY142" t="s">
        <v>317</v>
      </c>
      <c r="ZZ142" s="14" t="s">
        <v>318</v>
      </c>
    </row>
    <row r="143" spans="1:702" x14ac:dyDescent="0.35">
      <c r="A143" s="24"/>
      <c r="B143" s="25" t="s">
        <v>319</v>
      </c>
      <c r="C143" s="12"/>
      <c r="D143" s="12"/>
      <c r="E143" s="12"/>
      <c r="F143" s="12"/>
      <c r="G143" s="13"/>
    </row>
    <row r="144" spans="1:702" x14ac:dyDescent="0.35">
      <c r="A144" s="24"/>
      <c r="B144" s="26" t="s">
        <v>320</v>
      </c>
      <c r="C144" s="12"/>
      <c r="D144" s="12"/>
      <c r="E144" s="12"/>
      <c r="F144" s="12"/>
      <c r="G144" s="13"/>
    </row>
    <row r="145" spans="1:702" x14ac:dyDescent="0.35">
      <c r="A145" s="19" t="s">
        <v>321</v>
      </c>
      <c r="B145" s="20" t="s">
        <v>322</v>
      </c>
      <c r="C145" s="21" t="s">
        <v>323</v>
      </c>
      <c r="D145" s="22">
        <v>51.97</v>
      </c>
      <c r="E145" s="21"/>
      <c r="F145" s="22"/>
      <c r="G145" s="23">
        <f>ROUND(D145*F145,2)</f>
        <v>0</v>
      </c>
      <c r="ZY145" t="s">
        <v>324</v>
      </c>
      <c r="ZZ145" s="14" t="s">
        <v>325</v>
      </c>
    </row>
    <row r="146" spans="1:702" x14ac:dyDescent="0.35">
      <c r="A146" s="24"/>
      <c r="B146" s="25" t="s">
        <v>326</v>
      </c>
      <c r="C146" s="12"/>
      <c r="D146" s="12"/>
      <c r="E146" s="12"/>
      <c r="F146" s="12"/>
      <c r="G146" s="13"/>
    </row>
    <row r="147" spans="1:702" x14ac:dyDescent="0.35">
      <c r="A147" s="24"/>
      <c r="B147" s="26" t="s">
        <v>327</v>
      </c>
      <c r="C147" s="12"/>
      <c r="D147" s="12"/>
      <c r="E147" s="12"/>
      <c r="F147" s="12"/>
      <c r="G147" s="13"/>
    </row>
    <row r="148" spans="1:702" x14ac:dyDescent="0.35">
      <c r="A148" s="19" t="s">
        <v>328</v>
      </c>
      <c r="B148" s="20" t="s">
        <v>329</v>
      </c>
      <c r="C148" s="21" t="s">
        <v>330</v>
      </c>
      <c r="D148" s="22">
        <v>348.04</v>
      </c>
      <c r="E148" s="21"/>
      <c r="F148" s="22"/>
      <c r="G148" s="23">
        <f>ROUND(D148*F148,2)</f>
        <v>0</v>
      </c>
      <c r="ZY148" t="s">
        <v>331</v>
      </c>
      <c r="ZZ148" s="14" t="s">
        <v>332</v>
      </c>
    </row>
    <row r="149" spans="1:702" x14ac:dyDescent="0.35">
      <c r="A149" s="24"/>
      <c r="B149" s="25" t="s">
        <v>333</v>
      </c>
      <c r="C149" s="12"/>
      <c r="D149" s="12"/>
      <c r="E149" s="12"/>
      <c r="F149" s="12"/>
      <c r="G149" s="13"/>
    </row>
    <row r="150" spans="1:702" x14ac:dyDescent="0.35">
      <c r="A150" s="24"/>
      <c r="B150" s="26" t="s">
        <v>334</v>
      </c>
      <c r="C150" s="12"/>
      <c r="D150" s="12"/>
      <c r="E150" s="12"/>
      <c r="F150" s="12"/>
      <c r="G150" s="13"/>
    </row>
    <row r="151" spans="1:702" ht="20" x14ac:dyDescent="0.35">
      <c r="A151" s="24"/>
      <c r="B151" s="26" t="s">
        <v>335</v>
      </c>
      <c r="C151" s="12"/>
      <c r="D151" s="12"/>
      <c r="E151" s="12"/>
      <c r="F151" s="12"/>
      <c r="G151" s="13"/>
    </row>
    <row r="152" spans="1:702" x14ac:dyDescent="0.35">
      <c r="A152" s="19" t="s">
        <v>336</v>
      </c>
      <c r="B152" s="20" t="s">
        <v>337</v>
      </c>
      <c r="C152" s="21" t="s">
        <v>338</v>
      </c>
      <c r="D152" s="22">
        <v>97.87</v>
      </c>
      <c r="E152" s="21"/>
      <c r="F152" s="22"/>
      <c r="G152" s="23">
        <f>ROUND(D152*F152,2)</f>
        <v>0</v>
      </c>
      <c r="ZY152" t="s">
        <v>339</v>
      </c>
      <c r="ZZ152" s="14" t="s">
        <v>340</v>
      </c>
    </row>
    <row r="153" spans="1:702" x14ac:dyDescent="0.35">
      <c r="A153" s="24"/>
      <c r="B153" s="25" t="s">
        <v>341</v>
      </c>
      <c r="C153" s="12"/>
      <c r="D153" s="12"/>
      <c r="E153" s="12"/>
      <c r="F153" s="12"/>
      <c r="G153" s="13"/>
    </row>
    <row r="154" spans="1:702" x14ac:dyDescent="0.35">
      <c r="A154" s="24"/>
      <c r="B154" s="26" t="s">
        <v>342</v>
      </c>
      <c r="C154" s="12"/>
      <c r="D154" s="12"/>
      <c r="E154" s="12"/>
      <c r="F154" s="12"/>
      <c r="G154" s="13"/>
    </row>
    <row r="155" spans="1:702" x14ac:dyDescent="0.35">
      <c r="A155" s="24"/>
      <c r="B155" s="26" t="s">
        <v>343</v>
      </c>
      <c r="C155" s="12"/>
      <c r="D155" s="12"/>
      <c r="E155" s="12"/>
      <c r="F155" s="12"/>
      <c r="G155" s="13"/>
    </row>
    <row r="156" spans="1:702" ht="28" x14ac:dyDescent="0.35">
      <c r="A156" s="19" t="s">
        <v>344</v>
      </c>
      <c r="B156" s="20" t="s">
        <v>345</v>
      </c>
      <c r="C156" s="21" t="s">
        <v>346</v>
      </c>
      <c r="D156" s="22">
        <v>53.4</v>
      </c>
      <c r="E156" s="21"/>
      <c r="F156" s="22"/>
      <c r="G156" s="23">
        <f>ROUND(D156*F156,2)</f>
        <v>0</v>
      </c>
      <c r="ZY156" t="s">
        <v>347</v>
      </c>
      <c r="ZZ156" s="14" t="s">
        <v>348</v>
      </c>
    </row>
    <row r="157" spans="1:702" x14ac:dyDescent="0.35">
      <c r="A157" s="24"/>
      <c r="B157" s="25" t="s">
        <v>349</v>
      </c>
      <c r="C157" s="12"/>
      <c r="D157" s="12"/>
      <c r="E157" s="12"/>
      <c r="F157" s="12"/>
      <c r="G157" s="13"/>
    </row>
    <row r="158" spans="1:702" x14ac:dyDescent="0.35">
      <c r="A158" s="24"/>
      <c r="B158" s="26" t="s">
        <v>350</v>
      </c>
      <c r="C158" s="12"/>
      <c r="D158" s="12"/>
      <c r="E158" s="12"/>
      <c r="F158" s="12"/>
      <c r="G158" s="13"/>
    </row>
    <row r="159" spans="1:702" ht="28" x14ac:dyDescent="0.35">
      <c r="A159" s="19" t="s">
        <v>351</v>
      </c>
      <c r="B159" s="20" t="s">
        <v>352</v>
      </c>
      <c r="C159" s="21" t="s">
        <v>353</v>
      </c>
      <c r="D159" s="22">
        <v>37.58</v>
      </c>
      <c r="E159" s="21"/>
      <c r="F159" s="22"/>
      <c r="G159" s="23">
        <f>ROUND(D159*F159,2)</f>
        <v>0</v>
      </c>
      <c r="ZY159" t="s">
        <v>354</v>
      </c>
      <c r="ZZ159" s="14" t="s">
        <v>355</v>
      </c>
    </row>
    <row r="160" spans="1:702" x14ac:dyDescent="0.35">
      <c r="A160" s="24"/>
      <c r="B160" s="25" t="s">
        <v>356</v>
      </c>
      <c r="C160" s="12"/>
      <c r="D160" s="12"/>
      <c r="E160" s="12"/>
      <c r="F160" s="12"/>
      <c r="G160" s="13"/>
    </row>
    <row r="161" spans="1:702" x14ac:dyDescent="0.35">
      <c r="A161" s="24"/>
      <c r="B161" s="26" t="s">
        <v>357</v>
      </c>
      <c r="C161" s="12"/>
      <c r="D161" s="12"/>
      <c r="E161" s="12"/>
      <c r="F161" s="12"/>
      <c r="G161" s="13"/>
    </row>
    <row r="162" spans="1:702" x14ac:dyDescent="0.35">
      <c r="A162" s="19" t="s">
        <v>358</v>
      </c>
      <c r="B162" s="20" t="s">
        <v>359</v>
      </c>
      <c r="C162" s="21" t="s">
        <v>360</v>
      </c>
      <c r="D162" s="27">
        <v>21</v>
      </c>
      <c r="E162" s="21"/>
      <c r="F162" s="22"/>
      <c r="G162" s="23">
        <f>ROUND(D162*F162,2)</f>
        <v>0</v>
      </c>
      <c r="ZY162" t="s">
        <v>361</v>
      </c>
      <c r="ZZ162" s="14" t="s">
        <v>362</v>
      </c>
    </row>
    <row r="163" spans="1:702" x14ac:dyDescent="0.35">
      <c r="A163" s="24"/>
      <c r="B163" s="25" t="s">
        <v>363</v>
      </c>
      <c r="C163" s="12"/>
      <c r="D163" s="12"/>
      <c r="E163" s="12"/>
      <c r="F163" s="12"/>
      <c r="G163" s="13"/>
    </row>
    <row r="164" spans="1:702" x14ac:dyDescent="0.35">
      <c r="A164" s="24"/>
      <c r="B164" s="26" t="s">
        <v>364</v>
      </c>
      <c r="C164" s="12"/>
      <c r="D164" s="12"/>
      <c r="E164" s="12"/>
      <c r="F164" s="12"/>
      <c r="G164" s="13"/>
    </row>
    <row r="165" spans="1:702" x14ac:dyDescent="0.35">
      <c r="A165" s="19" t="s">
        <v>365</v>
      </c>
      <c r="B165" s="20" t="s">
        <v>366</v>
      </c>
      <c r="C165" s="21" t="s">
        <v>367</v>
      </c>
      <c r="D165" s="27">
        <v>23</v>
      </c>
      <c r="E165" s="21"/>
      <c r="F165" s="22"/>
      <c r="G165" s="23">
        <f>ROUND(D165*F165,2)</f>
        <v>0</v>
      </c>
      <c r="ZY165" t="s">
        <v>368</v>
      </c>
      <c r="ZZ165" s="14" t="s">
        <v>369</v>
      </c>
    </row>
    <row r="166" spans="1:702" x14ac:dyDescent="0.35">
      <c r="A166" s="24"/>
      <c r="B166" s="25" t="s">
        <v>370</v>
      </c>
      <c r="C166" s="12"/>
      <c r="D166" s="12"/>
      <c r="E166" s="12"/>
      <c r="F166" s="12"/>
      <c r="G166" s="13"/>
    </row>
    <row r="167" spans="1:702" x14ac:dyDescent="0.35">
      <c r="A167" s="24"/>
      <c r="B167" s="26" t="s">
        <v>371</v>
      </c>
      <c r="C167" s="12"/>
      <c r="D167" s="12"/>
      <c r="E167" s="12"/>
      <c r="F167" s="12"/>
      <c r="G167" s="13"/>
    </row>
    <row r="168" spans="1:702" x14ac:dyDescent="0.35">
      <c r="A168" s="24"/>
      <c r="B168" s="26" t="s">
        <v>372</v>
      </c>
      <c r="C168" s="12"/>
      <c r="D168" s="12"/>
      <c r="E168" s="12"/>
      <c r="F168" s="12"/>
      <c r="G168" s="13"/>
    </row>
    <row r="169" spans="1:702" x14ac:dyDescent="0.35">
      <c r="A169" s="19" t="s">
        <v>373</v>
      </c>
      <c r="B169" s="20" t="s">
        <v>374</v>
      </c>
      <c r="C169" s="21" t="s">
        <v>375</v>
      </c>
      <c r="D169" s="27">
        <v>17</v>
      </c>
      <c r="E169" s="21"/>
      <c r="F169" s="22"/>
      <c r="G169" s="23">
        <f>ROUND(D169*F169,2)</f>
        <v>0</v>
      </c>
      <c r="ZY169" t="s">
        <v>376</v>
      </c>
      <c r="ZZ169" s="14" t="s">
        <v>377</v>
      </c>
    </row>
    <row r="170" spans="1:702" x14ac:dyDescent="0.35">
      <c r="A170" s="24"/>
      <c r="B170" s="25" t="s">
        <v>378</v>
      </c>
      <c r="C170" s="12"/>
      <c r="D170" s="12"/>
      <c r="E170" s="12"/>
      <c r="F170" s="12"/>
      <c r="G170" s="13"/>
    </row>
    <row r="171" spans="1:702" x14ac:dyDescent="0.35">
      <c r="A171" s="24"/>
      <c r="B171" s="26" t="s">
        <v>379</v>
      </c>
      <c r="C171" s="12"/>
      <c r="D171" s="12"/>
      <c r="E171" s="12"/>
      <c r="F171" s="12"/>
      <c r="G171" s="13"/>
    </row>
    <row r="172" spans="1:702" x14ac:dyDescent="0.35">
      <c r="A172" s="19" t="s">
        <v>380</v>
      </c>
      <c r="B172" s="20" t="s">
        <v>381</v>
      </c>
      <c r="C172" s="21" t="s">
        <v>382</v>
      </c>
      <c r="D172" s="22">
        <v>110.49</v>
      </c>
      <c r="E172" s="21"/>
      <c r="F172" s="22"/>
      <c r="G172" s="23">
        <f>ROUND(D172*F172,2)</f>
        <v>0</v>
      </c>
      <c r="ZY172" t="s">
        <v>383</v>
      </c>
      <c r="ZZ172" s="14" t="s">
        <v>384</v>
      </c>
    </row>
    <row r="173" spans="1:702" x14ac:dyDescent="0.35">
      <c r="A173" s="24"/>
      <c r="B173" s="25" t="s">
        <v>385</v>
      </c>
      <c r="C173" s="12"/>
      <c r="D173" s="12"/>
      <c r="E173" s="12"/>
      <c r="F173" s="12"/>
      <c r="G173" s="13"/>
    </row>
    <row r="174" spans="1:702" x14ac:dyDescent="0.35">
      <c r="A174" s="24"/>
      <c r="B174" s="26" t="s">
        <v>386</v>
      </c>
      <c r="C174" s="12"/>
      <c r="D174" s="12"/>
      <c r="E174" s="12"/>
      <c r="F174" s="12"/>
      <c r="G174" s="13"/>
    </row>
    <row r="175" spans="1:702" x14ac:dyDescent="0.35">
      <c r="A175" s="19" t="s">
        <v>387</v>
      </c>
      <c r="B175" s="20" t="s">
        <v>388</v>
      </c>
      <c r="C175" s="21" t="s">
        <v>389</v>
      </c>
      <c r="D175" s="22">
        <v>13.6</v>
      </c>
      <c r="E175" s="21"/>
      <c r="F175" s="22"/>
      <c r="G175" s="23">
        <f>ROUND(D175*F175,2)</f>
        <v>0</v>
      </c>
      <c r="ZY175" t="s">
        <v>390</v>
      </c>
      <c r="ZZ175" s="14" t="s">
        <v>391</v>
      </c>
    </row>
    <row r="176" spans="1:702" x14ac:dyDescent="0.35">
      <c r="A176" s="24"/>
      <c r="B176" s="25" t="s">
        <v>392</v>
      </c>
      <c r="C176" s="12"/>
      <c r="D176" s="12"/>
      <c r="E176" s="12"/>
      <c r="F176" s="12"/>
      <c r="G176" s="13"/>
    </row>
    <row r="177" spans="1:702" x14ac:dyDescent="0.35">
      <c r="A177" s="24"/>
      <c r="B177" s="26" t="s">
        <v>393</v>
      </c>
      <c r="C177" s="12"/>
      <c r="D177" s="12"/>
      <c r="E177" s="12"/>
      <c r="F177" s="12"/>
      <c r="G177" s="13"/>
    </row>
    <row r="178" spans="1:702" x14ac:dyDescent="0.35">
      <c r="A178" s="19" t="s">
        <v>394</v>
      </c>
      <c r="B178" s="20" t="s">
        <v>395</v>
      </c>
      <c r="C178" s="21" t="s">
        <v>396</v>
      </c>
      <c r="D178" s="22">
        <v>1</v>
      </c>
      <c r="E178" s="21"/>
      <c r="F178" s="22"/>
      <c r="G178" s="23">
        <f>ROUND(D178*F178,2)</f>
        <v>0</v>
      </c>
      <c r="ZY178" t="s">
        <v>397</v>
      </c>
      <c r="ZZ178" s="14" t="s">
        <v>398</v>
      </c>
    </row>
    <row r="179" spans="1:702" x14ac:dyDescent="0.35">
      <c r="A179" s="24"/>
      <c r="B179" s="25" t="s">
        <v>399</v>
      </c>
      <c r="C179" s="12"/>
      <c r="D179" s="12"/>
      <c r="E179" s="12"/>
      <c r="F179" s="12"/>
      <c r="G179" s="13"/>
    </row>
    <row r="180" spans="1:702" x14ac:dyDescent="0.35">
      <c r="A180" s="24"/>
      <c r="B180" s="26" t="s">
        <v>400</v>
      </c>
      <c r="C180" s="12"/>
      <c r="D180" s="12"/>
      <c r="E180" s="12"/>
      <c r="F180" s="12"/>
      <c r="G180" s="13"/>
    </row>
    <row r="181" spans="1:702" x14ac:dyDescent="0.35">
      <c r="A181" s="19" t="s">
        <v>401</v>
      </c>
      <c r="B181" s="20" t="s">
        <v>402</v>
      </c>
      <c r="C181" s="21" t="s">
        <v>403</v>
      </c>
      <c r="D181" s="22">
        <v>5</v>
      </c>
      <c r="E181" s="21"/>
      <c r="F181" s="22"/>
      <c r="G181" s="23">
        <f>ROUND(D181*F181,2)</f>
        <v>0</v>
      </c>
      <c r="ZY181" t="s">
        <v>404</v>
      </c>
      <c r="ZZ181" s="14" t="s">
        <v>405</v>
      </c>
    </row>
    <row r="182" spans="1:702" x14ac:dyDescent="0.35">
      <c r="A182" s="24"/>
      <c r="B182" s="25" t="s">
        <v>406</v>
      </c>
      <c r="C182" s="12"/>
      <c r="D182" s="12"/>
      <c r="E182" s="12"/>
      <c r="F182" s="12"/>
      <c r="G182" s="13"/>
    </row>
    <row r="183" spans="1:702" x14ac:dyDescent="0.35">
      <c r="A183" s="24"/>
      <c r="B183" s="26" t="s">
        <v>407</v>
      </c>
      <c r="C183" s="12"/>
      <c r="D183" s="12"/>
      <c r="E183" s="12"/>
      <c r="F183" s="12"/>
      <c r="G183" s="13"/>
    </row>
    <row r="184" spans="1:702" x14ac:dyDescent="0.35">
      <c r="A184" s="17" t="s">
        <v>408</v>
      </c>
      <c r="B184" s="18" t="s">
        <v>409</v>
      </c>
      <c r="C184" s="12"/>
      <c r="D184" s="12"/>
      <c r="E184" s="12"/>
      <c r="F184" s="12"/>
      <c r="G184" s="13"/>
      <c r="ZY184" t="s">
        <v>410</v>
      </c>
      <c r="ZZ184" s="14" t="s">
        <v>411</v>
      </c>
    </row>
    <row r="185" spans="1:702" ht="28" x14ac:dyDescent="0.35">
      <c r="A185" s="19" t="s">
        <v>412</v>
      </c>
      <c r="B185" s="20" t="s">
        <v>413</v>
      </c>
      <c r="C185" s="21" t="s">
        <v>414</v>
      </c>
      <c r="D185" s="27">
        <v>1</v>
      </c>
      <c r="E185" s="21"/>
      <c r="F185" s="22"/>
      <c r="G185" s="23">
        <f>ROUND(D185*F185,2)</f>
        <v>0</v>
      </c>
      <c r="ZY185" t="s">
        <v>415</v>
      </c>
      <c r="ZZ185" s="14" t="s">
        <v>416</v>
      </c>
    </row>
    <row r="186" spans="1:702" x14ac:dyDescent="0.35">
      <c r="A186" s="24"/>
      <c r="B186" s="25" t="s">
        <v>417</v>
      </c>
      <c r="C186" s="12"/>
      <c r="D186" s="12"/>
      <c r="E186" s="12"/>
      <c r="F186" s="12"/>
      <c r="G186" s="13"/>
    </row>
    <row r="187" spans="1:702" x14ac:dyDescent="0.35">
      <c r="A187" s="24"/>
      <c r="B187" s="26" t="s">
        <v>418</v>
      </c>
      <c r="C187" s="12"/>
      <c r="D187" s="12"/>
      <c r="E187" s="12"/>
      <c r="F187" s="12"/>
      <c r="G187" s="13"/>
    </row>
    <row r="188" spans="1:702" x14ac:dyDescent="0.35">
      <c r="A188" s="19" t="s">
        <v>419</v>
      </c>
      <c r="B188" s="20" t="s">
        <v>420</v>
      </c>
      <c r="C188" s="21" t="s">
        <v>421</v>
      </c>
      <c r="D188" s="27">
        <v>1</v>
      </c>
      <c r="E188" s="21"/>
      <c r="F188" s="22"/>
      <c r="G188" s="23">
        <f>ROUND(D188*F188,2)</f>
        <v>0</v>
      </c>
      <c r="ZY188" t="s">
        <v>422</v>
      </c>
      <c r="ZZ188" s="14" t="s">
        <v>423</v>
      </c>
    </row>
    <row r="189" spans="1:702" x14ac:dyDescent="0.35">
      <c r="A189" s="24"/>
      <c r="B189" s="25" t="s">
        <v>424</v>
      </c>
      <c r="C189" s="12"/>
      <c r="D189" s="12"/>
      <c r="E189" s="12"/>
      <c r="F189" s="12"/>
      <c r="G189" s="13"/>
    </row>
    <row r="190" spans="1:702" x14ac:dyDescent="0.35">
      <c r="A190" s="24"/>
      <c r="B190" s="26" t="s">
        <v>425</v>
      </c>
      <c r="C190" s="12"/>
      <c r="D190" s="12"/>
      <c r="E190" s="12"/>
      <c r="F190" s="12"/>
      <c r="G190" s="13"/>
    </row>
    <row r="191" spans="1:702" x14ac:dyDescent="0.35">
      <c r="A191" s="19" t="s">
        <v>426</v>
      </c>
      <c r="B191" s="20" t="s">
        <v>427</v>
      </c>
      <c r="C191" s="21" t="s">
        <v>428</v>
      </c>
      <c r="D191" s="27">
        <v>1</v>
      </c>
      <c r="E191" s="21"/>
      <c r="F191" s="22"/>
      <c r="G191" s="23">
        <f>ROUND(D191*F191,2)</f>
        <v>0</v>
      </c>
      <c r="ZY191" t="s">
        <v>429</v>
      </c>
      <c r="ZZ191" s="14" t="s">
        <v>430</v>
      </c>
    </row>
    <row r="192" spans="1:702" x14ac:dyDescent="0.35">
      <c r="A192" s="24"/>
      <c r="B192" s="25" t="s">
        <v>431</v>
      </c>
      <c r="C192" s="12"/>
      <c r="D192" s="12"/>
      <c r="E192" s="12"/>
      <c r="F192" s="12"/>
      <c r="G192" s="13"/>
    </row>
    <row r="193" spans="1:702" ht="20" x14ac:dyDescent="0.35">
      <c r="A193" s="24"/>
      <c r="B193" s="26" t="s">
        <v>432</v>
      </c>
      <c r="C193" s="12"/>
      <c r="D193" s="12"/>
      <c r="E193" s="12"/>
      <c r="F193" s="12"/>
      <c r="G193" s="13"/>
    </row>
    <row r="194" spans="1:702" x14ac:dyDescent="0.35">
      <c r="A194" s="24"/>
      <c r="B194" s="26" t="s">
        <v>433</v>
      </c>
      <c r="C194" s="12"/>
      <c r="D194" s="12"/>
      <c r="E194" s="12"/>
      <c r="F194" s="12"/>
      <c r="G194" s="13"/>
    </row>
    <row r="195" spans="1:702" ht="26" x14ac:dyDescent="0.35">
      <c r="A195" s="17" t="s">
        <v>434</v>
      </c>
      <c r="B195" s="18" t="s">
        <v>435</v>
      </c>
      <c r="C195" s="12"/>
      <c r="D195" s="12"/>
      <c r="E195" s="12"/>
      <c r="F195" s="12"/>
      <c r="G195" s="13"/>
      <c r="ZY195" t="s">
        <v>436</v>
      </c>
      <c r="ZZ195" s="14"/>
    </row>
    <row r="196" spans="1:702" x14ac:dyDescent="0.35">
      <c r="A196" s="19" t="s">
        <v>437</v>
      </c>
      <c r="B196" s="20" t="s">
        <v>438</v>
      </c>
      <c r="C196" s="21" t="s">
        <v>439</v>
      </c>
      <c r="D196" s="22">
        <v>20</v>
      </c>
      <c r="E196" s="21"/>
      <c r="F196" s="22"/>
      <c r="G196" s="23">
        <f>ROUND(D196*F196,2)</f>
        <v>0</v>
      </c>
      <c r="ZY196" t="s">
        <v>440</v>
      </c>
      <c r="ZZ196" s="14" t="s">
        <v>441</v>
      </c>
    </row>
    <row r="197" spans="1:702" x14ac:dyDescent="0.35">
      <c r="A197" s="24"/>
      <c r="B197" s="25" t="s">
        <v>442</v>
      </c>
      <c r="C197" s="12"/>
      <c r="D197" s="12"/>
      <c r="E197" s="12"/>
      <c r="F197" s="12"/>
      <c r="G197" s="13"/>
    </row>
    <row r="198" spans="1:702" x14ac:dyDescent="0.35">
      <c r="A198" s="24"/>
      <c r="B198" s="26" t="s">
        <v>443</v>
      </c>
      <c r="C198" s="12"/>
      <c r="D198" s="12"/>
      <c r="E198" s="12"/>
      <c r="F198" s="12"/>
      <c r="G198" s="13"/>
    </row>
    <row r="199" spans="1:702" x14ac:dyDescent="0.35">
      <c r="A199" s="24"/>
      <c r="B199" s="26" t="s">
        <v>444</v>
      </c>
      <c r="C199" s="12"/>
      <c r="D199" s="12"/>
      <c r="E199" s="12"/>
      <c r="F199" s="12"/>
      <c r="G199" s="13"/>
    </row>
    <row r="200" spans="1:702" ht="28" x14ac:dyDescent="0.35">
      <c r="A200" s="19" t="s">
        <v>445</v>
      </c>
      <c r="B200" s="20" t="s">
        <v>446</v>
      </c>
      <c r="C200" s="21" t="s">
        <v>447</v>
      </c>
      <c r="D200" s="27">
        <v>1</v>
      </c>
      <c r="E200" s="21"/>
      <c r="F200" s="22"/>
      <c r="G200" s="23">
        <f>ROUND(D200*F200,2)</f>
        <v>0</v>
      </c>
      <c r="ZY200" t="s">
        <v>448</v>
      </c>
      <c r="ZZ200" s="14" t="s">
        <v>449</v>
      </c>
    </row>
    <row r="201" spans="1:702" x14ac:dyDescent="0.35">
      <c r="A201" s="24"/>
      <c r="B201" s="25" t="s">
        <v>450</v>
      </c>
      <c r="C201" s="12"/>
      <c r="D201" s="12"/>
      <c r="E201" s="12"/>
      <c r="F201" s="12"/>
      <c r="G201" s="13"/>
    </row>
    <row r="202" spans="1:702" x14ac:dyDescent="0.35">
      <c r="A202" s="24"/>
      <c r="B202" s="26" t="s">
        <v>451</v>
      </c>
      <c r="C202" s="12"/>
      <c r="D202" s="12"/>
      <c r="E202" s="12"/>
      <c r="F202" s="12"/>
      <c r="G202" s="13"/>
    </row>
    <row r="203" spans="1:702" x14ac:dyDescent="0.35">
      <c r="A203" s="19" t="s">
        <v>452</v>
      </c>
      <c r="B203" s="20" t="s">
        <v>453</v>
      </c>
      <c r="C203" s="21" t="s">
        <v>454</v>
      </c>
      <c r="D203" s="22">
        <v>50</v>
      </c>
      <c r="E203" s="21"/>
      <c r="F203" s="22"/>
      <c r="G203" s="23">
        <f>ROUND(D203*F203,2)</f>
        <v>0</v>
      </c>
      <c r="ZY203" t="s">
        <v>455</v>
      </c>
      <c r="ZZ203" s="14" t="s">
        <v>456</v>
      </c>
    </row>
    <row r="204" spans="1:702" x14ac:dyDescent="0.35">
      <c r="A204" s="24"/>
      <c r="B204" s="25" t="s">
        <v>457</v>
      </c>
      <c r="C204" s="12"/>
      <c r="D204" s="12"/>
      <c r="E204" s="12"/>
      <c r="F204" s="12"/>
      <c r="G204" s="13"/>
    </row>
    <row r="205" spans="1:702" x14ac:dyDescent="0.35">
      <c r="A205" s="24"/>
      <c r="B205" s="26" t="s">
        <v>458</v>
      </c>
      <c r="C205" s="12"/>
      <c r="D205" s="12"/>
      <c r="E205" s="12"/>
      <c r="F205" s="12"/>
      <c r="G205" s="13"/>
    </row>
    <row r="206" spans="1:702" x14ac:dyDescent="0.35">
      <c r="A206" s="19" t="s">
        <v>459</v>
      </c>
      <c r="B206" s="20" t="s">
        <v>460</v>
      </c>
      <c r="C206" s="21" t="s">
        <v>461</v>
      </c>
      <c r="D206" s="22">
        <v>50</v>
      </c>
      <c r="E206" s="21"/>
      <c r="F206" s="22"/>
      <c r="G206" s="23">
        <f>ROUND(D206*F206,2)</f>
        <v>0</v>
      </c>
      <c r="ZY206" t="s">
        <v>462</v>
      </c>
      <c r="ZZ206" s="14" t="s">
        <v>463</v>
      </c>
    </row>
    <row r="207" spans="1:702" x14ac:dyDescent="0.35">
      <c r="A207" s="24"/>
      <c r="B207" s="25" t="s">
        <v>464</v>
      </c>
      <c r="C207" s="12"/>
      <c r="D207" s="12"/>
      <c r="E207" s="12"/>
      <c r="F207" s="12"/>
      <c r="G207" s="13"/>
    </row>
    <row r="208" spans="1:702" x14ac:dyDescent="0.35">
      <c r="A208" s="24"/>
      <c r="B208" s="26" t="s">
        <v>465</v>
      </c>
      <c r="C208" s="12"/>
      <c r="D208" s="12"/>
      <c r="E208" s="12"/>
      <c r="F208" s="12"/>
      <c r="G208" s="13"/>
    </row>
    <row r="209" spans="1:702" x14ac:dyDescent="0.35">
      <c r="A209" s="19" t="s">
        <v>466</v>
      </c>
      <c r="B209" s="20" t="s">
        <v>467</v>
      </c>
      <c r="C209" s="21" t="s">
        <v>468</v>
      </c>
      <c r="D209" s="27">
        <v>1</v>
      </c>
      <c r="E209" s="21"/>
      <c r="F209" s="22"/>
      <c r="G209" s="23">
        <f>ROUND(D209*F209,2)</f>
        <v>0</v>
      </c>
      <c r="ZY209" t="s">
        <v>469</v>
      </c>
      <c r="ZZ209" s="14" t="s">
        <v>470</v>
      </c>
    </row>
    <row r="210" spans="1:702" x14ac:dyDescent="0.35">
      <c r="A210" s="24"/>
      <c r="B210" s="25" t="s">
        <v>471</v>
      </c>
      <c r="C210" s="12"/>
      <c r="D210" s="12"/>
      <c r="E210" s="12"/>
      <c r="F210" s="12"/>
      <c r="G210" s="13"/>
    </row>
    <row r="211" spans="1:702" x14ac:dyDescent="0.35">
      <c r="A211" s="28"/>
      <c r="B211" s="29" t="s">
        <v>472</v>
      </c>
      <c r="C211" s="12"/>
      <c r="D211" s="12"/>
      <c r="E211" s="12"/>
      <c r="F211" s="12"/>
      <c r="G211" s="13"/>
    </row>
    <row r="212" spans="1:702" x14ac:dyDescent="0.35">
      <c r="A212" s="28"/>
      <c r="B212" s="30"/>
      <c r="C212" s="31"/>
      <c r="D212" s="31"/>
      <c r="E212" s="31"/>
      <c r="F212" s="31"/>
      <c r="G212" s="32"/>
    </row>
    <row r="213" spans="1:702" x14ac:dyDescent="0.35">
      <c r="A213" s="33"/>
      <c r="B213" s="33"/>
      <c r="C213" s="33"/>
      <c r="D213" s="33"/>
      <c r="E213" s="33"/>
      <c r="F213" s="33"/>
      <c r="G213" s="33"/>
    </row>
    <row r="214" spans="1:702" ht="29" x14ac:dyDescent="0.35">
      <c r="B214" s="34" t="s">
        <v>896</v>
      </c>
      <c r="G214" s="35">
        <f>SUBTOTAL(109,G4:G212)</f>
        <v>0</v>
      </c>
      <c r="ZY214" t="s">
        <v>892</v>
      </c>
    </row>
    <row r="215" spans="1:702" x14ac:dyDescent="0.35">
      <c r="A215" s="36">
        <v>20</v>
      </c>
      <c r="B215" s="34" t="str">
        <f>CONCATENATE("Montant TVA (",A215,"%)")</f>
        <v>Montant TVA (20%)</v>
      </c>
      <c r="G215" s="35">
        <f>(G214*A215)/100</f>
        <v>0</v>
      </c>
      <c r="ZY215" t="s">
        <v>893</v>
      </c>
    </row>
    <row r="216" spans="1:702" x14ac:dyDescent="0.35">
      <c r="B216" s="34" t="s">
        <v>894</v>
      </c>
      <c r="G216" s="35">
        <f>G214+G215</f>
        <v>0</v>
      </c>
      <c r="ZY216" t="s">
        <v>895</v>
      </c>
    </row>
    <row r="217" spans="1:702" x14ac:dyDescent="0.35">
      <c r="G217" s="35"/>
    </row>
    <row r="218" spans="1:702" x14ac:dyDescent="0.35">
      <c r="G218" s="35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95D23-8F87-4E09-B4D8-92397DEFCD41}">
  <sheetPr>
    <pageSetUpPr fitToPage="1"/>
  </sheetPr>
  <dimension ref="A1:ZZ281"/>
  <sheetViews>
    <sheetView showGridLines="0" workbookViewId="0">
      <pane xSplit="2" ySplit="2" topLeftCell="C269" activePane="bottomRight" state="frozen"/>
      <selection pane="topRight" activeCell="C1" sqref="C1"/>
      <selection pane="bottomLeft" activeCell="A3" sqref="A3"/>
      <selection pane="bottomRight" activeCell="B280" sqref="B280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7"/>
      <c r="B1" s="38"/>
      <c r="C1" s="38"/>
      <c r="D1" s="38"/>
      <c r="E1" s="38"/>
      <c r="F1" s="38"/>
      <c r="G1" s="39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31" x14ac:dyDescent="0.35">
      <c r="A4" s="10" t="s">
        <v>473</v>
      </c>
      <c r="B4" s="11" t="s">
        <v>474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475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476</v>
      </c>
      <c r="B6" s="18" t="s">
        <v>477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ht="28" x14ac:dyDescent="0.35">
      <c r="A7" s="19" t="s">
        <v>478</v>
      </c>
      <c r="B7" s="20" t="s">
        <v>479</v>
      </c>
      <c r="C7" s="21" t="s">
        <v>0</v>
      </c>
      <c r="D7" s="27">
        <v>3</v>
      </c>
      <c r="E7" s="21"/>
      <c r="F7" s="22"/>
      <c r="G7" s="23">
        <f>ROUND(D7*F7,2)</f>
        <v>0</v>
      </c>
      <c r="ZY7" t="s">
        <v>19</v>
      </c>
      <c r="ZZ7" s="14" t="s">
        <v>480</v>
      </c>
    </row>
    <row r="8" spans="1:702" x14ac:dyDescent="0.35">
      <c r="A8" s="24"/>
      <c r="B8" s="25" t="s">
        <v>21</v>
      </c>
      <c r="C8" s="12"/>
      <c r="D8" s="12"/>
      <c r="E8" s="12"/>
      <c r="F8" s="12"/>
      <c r="G8" s="13"/>
    </row>
    <row r="9" spans="1:702" x14ac:dyDescent="0.35">
      <c r="A9" s="24"/>
      <c r="B9" s="26" t="s">
        <v>481</v>
      </c>
      <c r="C9" s="12"/>
      <c r="D9" s="12"/>
      <c r="E9" s="12"/>
      <c r="F9" s="12"/>
      <c r="G9" s="13"/>
    </row>
    <row r="10" spans="1:702" x14ac:dyDescent="0.35">
      <c r="A10" s="24"/>
      <c r="B10" s="26" t="s">
        <v>482</v>
      </c>
      <c r="C10" s="12"/>
      <c r="D10" s="12"/>
      <c r="E10" s="12"/>
      <c r="F10" s="12"/>
      <c r="G10" s="13"/>
    </row>
    <row r="11" spans="1:702" x14ac:dyDescent="0.35">
      <c r="A11" s="24"/>
      <c r="B11" s="26" t="s">
        <v>483</v>
      </c>
      <c r="C11" s="12"/>
      <c r="D11" s="12"/>
      <c r="E11" s="12"/>
      <c r="F11" s="12"/>
      <c r="G11" s="13"/>
    </row>
    <row r="12" spans="1:702" ht="28" x14ac:dyDescent="0.35">
      <c r="A12" s="19" t="s">
        <v>484</v>
      </c>
      <c r="B12" s="20" t="s">
        <v>485</v>
      </c>
      <c r="C12" s="21" t="s">
        <v>0</v>
      </c>
      <c r="D12" s="27">
        <v>6</v>
      </c>
      <c r="E12" s="21"/>
      <c r="F12" s="22"/>
      <c r="G12" s="23">
        <f>ROUND(D12*F12,2)</f>
        <v>0</v>
      </c>
      <c r="ZY12" t="s">
        <v>19</v>
      </c>
      <c r="ZZ12" s="14" t="s">
        <v>486</v>
      </c>
    </row>
    <row r="13" spans="1:702" x14ac:dyDescent="0.35">
      <c r="A13" s="24"/>
      <c r="B13" s="25" t="s">
        <v>21</v>
      </c>
      <c r="C13" s="12"/>
      <c r="D13" s="12"/>
      <c r="E13" s="12"/>
      <c r="F13" s="12"/>
      <c r="G13" s="13"/>
    </row>
    <row r="14" spans="1:702" x14ac:dyDescent="0.35">
      <c r="A14" s="24"/>
      <c r="B14" s="26" t="s">
        <v>487</v>
      </c>
      <c r="C14" s="12"/>
      <c r="D14" s="12"/>
      <c r="E14" s="12"/>
      <c r="F14" s="12"/>
      <c r="G14" s="13"/>
    </row>
    <row r="15" spans="1:702" x14ac:dyDescent="0.35">
      <c r="A15" s="24"/>
      <c r="B15" s="26" t="s">
        <v>488</v>
      </c>
      <c r="C15" s="12"/>
      <c r="D15" s="12"/>
      <c r="E15" s="12"/>
      <c r="F15" s="12"/>
      <c r="G15" s="13"/>
    </row>
    <row r="16" spans="1:702" x14ac:dyDescent="0.35">
      <c r="A16" s="24"/>
      <c r="B16" s="26" t="s">
        <v>489</v>
      </c>
      <c r="C16" s="12"/>
      <c r="D16" s="12"/>
      <c r="E16" s="12"/>
      <c r="F16" s="12"/>
      <c r="G16" s="13"/>
    </row>
    <row r="17" spans="1:702" x14ac:dyDescent="0.35">
      <c r="A17" s="24"/>
      <c r="B17" s="26" t="s">
        <v>490</v>
      </c>
      <c r="C17" s="12"/>
      <c r="D17" s="12"/>
      <c r="E17" s="12"/>
      <c r="F17" s="12"/>
      <c r="G17" s="13"/>
    </row>
    <row r="18" spans="1:702" ht="28" x14ac:dyDescent="0.35">
      <c r="A18" s="19" t="s">
        <v>491</v>
      </c>
      <c r="B18" s="20" t="s">
        <v>492</v>
      </c>
      <c r="C18" s="21" t="s">
        <v>0</v>
      </c>
      <c r="D18" s="27">
        <v>3</v>
      </c>
      <c r="E18" s="21"/>
      <c r="F18" s="22"/>
      <c r="G18" s="23">
        <f>ROUND(D18*F18,2)</f>
        <v>0</v>
      </c>
      <c r="ZY18" t="s">
        <v>19</v>
      </c>
      <c r="ZZ18" s="14" t="s">
        <v>493</v>
      </c>
    </row>
    <row r="19" spans="1:702" x14ac:dyDescent="0.35">
      <c r="A19" s="24"/>
      <c r="B19" s="25" t="s">
        <v>21</v>
      </c>
      <c r="C19" s="12"/>
      <c r="D19" s="12"/>
      <c r="E19" s="12"/>
      <c r="F19" s="12"/>
      <c r="G19" s="13"/>
    </row>
    <row r="20" spans="1:702" x14ac:dyDescent="0.35">
      <c r="A20" s="24"/>
      <c r="B20" s="26" t="s">
        <v>494</v>
      </c>
      <c r="C20" s="12"/>
      <c r="D20" s="12"/>
      <c r="E20" s="12"/>
      <c r="F20" s="12"/>
      <c r="G20" s="13"/>
    </row>
    <row r="21" spans="1:702" ht="20" x14ac:dyDescent="0.35">
      <c r="A21" s="24"/>
      <c r="B21" s="26" t="s">
        <v>495</v>
      </c>
      <c r="C21" s="12"/>
      <c r="D21" s="12"/>
      <c r="E21" s="12"/>
      <c r="F21" s="12"/>
      <c r="G21" s="13"/>
    </row>
    <row r="22" spans="1:702" x14ac:dyDescent="0.35">
      <c r="A22" s="24"/>
      <c r="B22" s="26" t="s">
        <v>496</v>
      </c>
      <c r="C22" s="12"/>
      <c r="D22" s="12"/>
      <c r="E22" s="12"/>
      <c r="F22" s="12"/>
      <c r="G22" s="13"/>
    </row>
    <row r="23" spans="1:702" ht="20" x14ac:dyDescent="0.35">
      <c r="A23" s="24"/>
      <c r="B23" s="26" t="s">
        <v>497</v>
      </c>
      <c r="C23" s="12"/>
      <c r="D23" s="12"/>
      <c r="E23" s="12"/>
      <c r="F23" s="12"/>
      <c r="G23" s="13"/>
    </row>
    <row r="24" spans="1:702" ht="28" x14ac:dyDescent="0.35">
      <c r="A24" s="19" t="s">
        <v>498</v>
      </c>
      <c r="B24" s="20" t="s">
        <v>499</v>
      </c>
      <c r="C24" s="21" t="s">
        <v>0</v>
      </c>
      <c r="D24" s="27">
        <v>2</v>
      </c>
      <c r="E24" s="21"/>
      <c r="F24" s="22"/>
      <c r="G24" s="23">
        <f>ROUND(D24*F24,2)</f>
        <v>0</v>
      </c>
      <c r="ZY24" t="s">
        <v>19</v>
      </c>
      <c r="ZZ24" s="14" t="s">
        <v>500</v>
      </c>
    </row>
    <row r="25" spans="1:702" x14ac:dyDescent="0.35">
      <c r="A25" s="24"/>
      <c r="B25" s="25" t="s">
        <v>21</v>
      </c>
      <c r="C25" s="12"/>
      <c r="D25" s="12"/>
      <c r="E25" s="12"/>
      <c r="F25" s="12"/>
      <c r="G25" s="13"/>
    </row>
    <row r="26" spans="1:702" x14ac:dyDescent="0.35">
      <c r="A26" s="24"/>
      <c r="B26" s="26" t="s">
        <v>501</v>
      </c>
      <c r="C26" s="12"/>
      <c r="D26" s="12"/>
      <c r="E26" s="12"/>
      <c r="F26" s="12"/>
      <c r="G26" s="13"/>
    </row>
    <row r="27" spans="1:702" x14ac:dyDescent="0.35">
      <c r="A27" s="24"/>
      <c r="B27" s="26" t="s">
        <v>502</v>
      </c>
      <c r="C27" s="12"/>
      <c r="D27" s="12"/>
      <c r="E27" s="12"/>
      <c r="F27" s="12"/>
      <c r="G27" s="13"/>
    </row>
    <row r="28" spans="1:702" ht="28" x14ac:dyDescent="0.35">
      <c r="A28" s="19" t="s">
        <v>503</v>
      </c>
      <c r="B28" s="20" t="s">
        <v>504</v>
      </c>
      <c r="C28" s="21" t="s">
        <v>0</v>
      </c>
      <c r="D28" s="27">
        <v>3</v>
      </c>
      <c r="E28" s="21"/>
      <c r="F28" s="22"/>
      <c r="G28" s="23">
        <f>ROUND(D28*F28,2)</f>
        <v>0</v>
      </c>
      <c r="ZY28" t="s">
        <v>19</v>
      </c>
      <c r="ZZ28" s="14" t="s">
        <v>505</v>
      </c>
    </row>
    <row r="29" spans="1:702" x14ac:dyDescent="0.35">
      <c r="A29" s="24"/>
      <c r="B29" s="25" t="s">
        <v>21</v>
      </c>
      <c r="C29" s="12"/>
      <c r="D29" s="12"/>
      <c r="E29" s="12"/>
      <c r="F29" s="12"/>
      <c r="G29" s="13"/>
    </row>
    <row r="30" spans="1:702" x14ac:dyDescent="0.35">
      <c r="A30" s="24"/>
      <c r="B30" s="26" t="s">
        <v>506</v>
      </c>
      <c r="C30" s="12"/>
      <c r="D30" s="12"/>
      <c r="E30" s="12"/>
      <c r="F30" s="12"/>
      <c r="G30" s="13"/>
    </row>
    <row r="31" spans="1:702" x14ac:dyDescent="0.35">
      <c r="A31" s="24"/>
      <c r="B31" s="26" t="s">
        <v>507</v>
      </c>
      <c r="C31" s="12"/>
      <c r="D31" s="12"/>
      <c r="E31" s="12"/>
      <c r="F31" s="12"/>
      <c r="G31" s="13"/>
    </row>
    <row r="32" spans="1:702" ht="28" x14ac:dyDescent="0.35">
      <c r="A32" s="19" t="s">
        <v>508</v>
      </c>
      <c r="B32" s="20" t="s">
        <v>509</v>
      </c>
      <c r="C32" s="21" t="s">
        <v>0</v>
      </c>
      <c r="D32" s="27">
        <v>1</v>
      </c>
      <c r="E32" s="21"/>
      <c r="F32" s="22"/>
      <c r="G32" s="23">
        <f>ROUND(D32*F32,2)</f>
        <v>0</v>
      </c>
      <c r="ZY32" t="s">
        <v>19</v>
      </c>
      <c r="ZZ32" s="14" t="s">
        <v>510</v>
      </c>
    </row>
    <row r="33" spans="1:702" x14ac:dyDescent="0.35">
      <c r="A33" s="24"/>
      <c r="B33" s="25" t="s">
        <v>21</v>
      </c>
      <c r="C33" s="12"/>
      <c r="D33" s="12"/>
      <c r="E33" s="12"/>
      <c r="F33" s="12"/>
      <c r="G33" s="13"/>
    </row>
    <row r="34" spans="1:702" x14ac:dyDescent="0.35">
      <c r="A34" s="24"/>
      <c r="B34" s="26" t="s">
        <v>481</v>
      </c>
      <c r="C34" s="12"/>
      <c r="D34" s="12"/>
      <c r="E34" s="12"/>
      <c r="F34" s="12"/>
      <c r="G34" s="13"/>
    </row>
    <row r="35" spans="1:702" ht="28" x14ac:dyDescent="0.35">
      <c r="A35" s="19" t="s">
        <v>511</v>
      </c>
      <c r="B35" s="20" t="s">
        <v>512</v>
      </c>
      <c r="C35" s="21" t="s">
        <v>0</v>
      </c>
      <c r="D35" s="27">
        <v>12</v>
      </c>
      <c r="E35" s="21"/>
      <c r="F35" s="22"/>
      <c r="G35" s="23">
        <f>ROUND(D35*F35,2)</f>
        <v>0</v>
      </c>
      <c r="ZY35" t="s">
        <v>19</v>
      </c>
      <c r="ZZ35" s="14" t="s">
        <v>513</v>
      </c>
    </row>
    <row r="36" spans="1:702" x14ac:dyDescent="0.35">
      <c r="A36" s="24"/>
      <c r="B36" s="25" t="s">
        <v>21</v>
      </c>
      <c r="C36" s="12"/>
      <c r="D36" s="12"/>
      <c r="E36" s="12"/>
      <c r="F36" s="12"/>
      <c r="G36" s="13"/>
    </row>
    <row r="37" spans="1:702" ht="20" x14ac:dyDescent="0.35">
      <c r="A37" s="24"/>
      <c r="B37" s="26" t="s">
        <v>514</v>
      </c>
      <c r="C37" s="12"/>
      <c r="D37" s="12"/>
      <c r="E37" s="12"/>
      <c r="F37" s="12"/>
      <c r="G37" s="13"/>
    </row>
    <row r="38" spans="1:702" x14ac:dyDescent="0.35">
      <c r="A38" s="19" t="s">
        <v>515</v>
      </c>
      <c r="B38" s="20" t="s">
        <v>516</v>
      </c>
      <c r="C38" s="21" t="s">
        <v>0</v>
      </c>
      <c r="D38" s="27">
        <v>3</v>
      </c>
      <c r="E38" s="21"/>
      <c r="F38" s="22"/>
      <c r="G38" s="23">
        <f>ROUND(D38*F38,2)</f>
        <v>0</v>
      </c>
      <c r="ZY38" t="s">
        <v>19</v>
      </c>
      <c r="ZZ38" s="14" t="s">
        <v>517</v>
      </c>
    </row>
    <row r="39" spans="1:702" x14ac:dyDescent="0.35">
      <c r="A39" s="24"/>
      <c r="B39" s="25" t="s">
        <v>21</v>
      </c>
      <c r="C39" s="12"/>
      <c r="D39" s="12"/>
      <c r="E39" s="12"/>
      <c r="F39" s="12"/>
      <c r="G39" s="13"/>
    </row>
    <row r="40" spans="1:702" x14ac:dyDescent="0.35">
      <c r="A40" s="24"/>
      <c r="B40" s="26" t="s">
        <v>518</v>
      </c>
      <c r="C40" s="12"/>
      <c r="D40" s="12"/>
      <c r="E40" s="12"/>
      <c r="F40" s="12"/>
      <c r="G40" s="13"/>
    </row>
    <row r="41" spans="1:702" x14ac:dyDescent="0.35">
      <c r="A41" s="19" t="s">
        <v>519</v>
      </c>
      <c r="B41" s="20" t="s">
        <v>520</v>
      </c>
      <c r="C41" s="21" t="s">
        <v>0</v>
      </c>
      <c r="D41" s="27">
        <v>2</v>
      </c>
      <c r="E41" s="21"/>
      <c r="F41" s="22"/>
      <c r="G41" s="23">
        <f>ROUND(D41*F41,2)</f>
        <v>0</v>
      </c>
      <c r="ZY41" t="s">
        <v>19</v>
      </c>
      <c r="ZZ41" s="14" t="s">
        <v>521</v>
      </c>
    </row>
    <row r="42" spans="1:702" x14ac:dyDescent="0.35">
      <c r="A42" s="24"/>
      <c r="B42" s="25" t="s">
        <v>21</v>
      </c>
      <c r="C42" s="12"/>
      <c r="D42" s="12"/>
      <c r="E42" s="12"/>
      <c r="F42" s="12"/>
      <c r="G42" s="13"/>
    </row>
    <row r="43" spans="1:702" x14ac:dyDescent="0.35">
      <c r="A43" s="24"/>
      <c r="B43" s="26" t="s">
        <v>522</v>
      </c>
      <c r="C43" s="12"/>
      <c r="D43" s="12"/>
      <c r="E43" s="12"/>
      <c r="F43" s="12"/>
      <c r="G43" s="13"/>
    </row>
    <row r="44" spans="1:702" x14ac:dyDescent="0.35">
      <c r="A44" s="24"/>
      <c r="B44" s="26" t="s">
        <v>523</v>
      </c>
      <c r="C44" s="12"/>
      <c r="D44" s="12"/>
      <c r="E44" s="12"/>
      <c r="F44" s="12"/>
      <c r="G44" s="13"/>
    </row>
    <row r="45" spans="1:702" ht="28" x14ac:dyDescent="0.35">
      <c r="A45" s="19" t="s">
        <v>524</v>
      </c>
      <c r="B45" s="20" t="s">
        <v>525</v>
      </c>
      <c r="C45" s="21" t="s">
        <v>0</v>
      </c>
      <c r="D45" s="27">
        <v>1</v>
      </c>
      <c r="E45" s="21"/>
      <c r="F45" s="22"/>
      <c r="G45" s="23">
        <f>ROUND(D45*F45,2)</f>
        <v>0</v>
      </c>
      <c r="ZY45" t="s">
        <v>19</v>
      </c>
      <c r="ZZ45" s="14" t="s">
        <v>526</v>
      </c>
    </row>
    <row r="46" spans="1:702" x14ac:dyDescent="0.35">
      <c r="A46" s="24"/>
      <c r="B46" s="25" t="s">
        <v>21</v>
      </c>
      <c r="C46" s="12"/>
      <c r="D46" s="12"/>
      <c r="E46" s="12"/>
      <c r="F46" s="12"/>
      <c r="G46" s="13"/>
    </row>
    <row r="47" spans="1:702" x14ac:dyDescent="0.35">
      <c r="A47" s="24"/>
      <c r="B47" s="26" t="s">
        <v>527</v>
      </c>
      <c r="C47" s="12"/>
      <c r="D47" s="12"/>
      <c r="E47" s="12"/>
      <c r="F47" s="12"/>
      <c r="G47" s="13"/>
    </row>
    <row r="48" spans="1:702" x14ac:dyDescent="0.35">
      <c r="A48" s="19" t="s">
        <v>528</v>
      </c>
      <c r="B48" s="20" t="s">
        <v>529</v>
      </c>
      <c r="C48" s="21" t="s">
        <v>68</v>
      </c>
      <c r="D48" s="22">
        <v>27.15</v>
      </c>
      <c r="E48" s="21"/>
      <c r="F48" s="22"/>
      <c r="G48" s="23">
        <f>ROUND(D48*F48,2)</f>
        <v>0</v>
      </c>
      <c r="ZY48" t="s">
        <v>19</v>
      </c>
      <c r="ZZ48" s="14" t="s">
        <v>530</v>
      </c>
    </row>
    <row r="49" spans="1:702" x14ac:dyDescent="0.35">
      <c r="A49" s="24"/>
      <c r="B49" s="25" t="s">
        <v>21</v>
      </c>
      <c r="C49" s="12"/>
      <c r="D49" s="12"/>
      <c r="E49" s="12"/>
      <c r="F49" s="12"/>
      <c r="G49" s="13"/>
    </row>
    <row r="50" spans="1:702" x14ac:dyDescent="0.35">
      <c r="A50" s="24"/>
      <c r="B50" s="26" t="s">
        <v>531</v>
      </c>
      <c r="C50" s="12"/>
      <c r="D50" s="12"/>
      <c r="E50" s="12"/>
      <c r="F50" s="12"/>
      <c r="G50" s="13"/>
    </row>
    <row r="51" spans="1:702" x14ac:dyDescent="0.35">
      <c r="A51" s="24"/>
      <c r="B51" s="26" t="s">
        <v>532</v>
      </c>
      <c r="C51" s="12"/>
      <c r="D51" s="12"/>
      <c r="E51" s="12"/>
      <c r="F51" s="12"/>
      <c r="G51" s="13"/>
    </row>
    <row r="52" spans="1:702" ht="28" x14ac:dyDescent="0.35">
      <c r="A52" s="19" t="s">
        <v>533</v>
      </c>
      <c r="B52" s="20" t="s">
        <v>534</v>
      </c>
      <c r="C52" s="21" t="s">
        <v>0</v>
      </c>
      <c r="D52" s="27">
        <v>1</v>
      </c>
      <c r="E52" s="21"/>
      <c r="F52" s="22"/>
      <c r="G52" s="23">
        <f>ROUND(D52*F52,2)</f>
        <v>0</v>
      </c>
      <c r="ZY52" t="s">
        <v>19</v>
      </c>
      <c r="ZZ52" s="14" t="s">
        <v>535</v>
      </c>
    </row>
    <row r="53" spans="1:702" x14ac:dyDescent="0.35">
      <c r="A53" s="24"/>
      <c r="B53" s="25" t="s">
        <v>21</v>
      </c>
      <c r="C53" s="12"/>
      <c r="D53" s="12"/>
      <c r="E53" s="12"/>
      <c r="F53" s="12"/>
      <c r="G53" s="13"/>
    </row>
    <row r="54" spans="1:702" x14ac:dyDescent="0.35">
      <c r="A54" s="24"/>
      <c r="B54" s="26" t="s">
        <v>536</v>
      </c>
      <c r="C54" s="12"/>
      <c r="D54" s="12"/>
      <c r="E54" s="12"/>
      <c r="F54" s="12"/>
      <c r="G54" s="13"/>
    </row>
    <row r="55" spans="1:702" x14ac:dyDescent="0.35">
      <c r="A55" s="19" t="s">
        <v>537</v>
      </c>
      <c r="B55" s="20" t="s">
        <v>529</v>
      </c>
      <c r="C55" s="21" t="s">
        <v>68</v>
      </c>
      <c r="D55" s="22">
        <v>2</v>
      </c>
      <c r="E55" s="21"/>
      <c r="F55" s="22"/>
      <c r="G55" s="23">
        <f>ROUND(D55*F55,2)</f>
        <v>0</v>
      </c>
      <c r="ZY55" t="s">
        <v>19</v>
      </c>
      <c r="ZZ55" s="14" t="s">
        <v>538</v>
      </c>
    </row>
    <row r="56" spans="1:702" x14ac:dyDescent="0.35">
      <c r="A56" s="24"/>
      <c r="B56" s="25" t="s">
        <v>21</v>
      </c>
      <c r="C56" s="12"/>
      <c r="D56" s="12"/>
      <c r="E56" s="12"/>
      <c r="F56" s="12"/>
      <c r="G56" s="13"/>
    </row>
    <row r="57" spans="1:702" x14ac:dyDescent="0.35">
      <c r="A57" s="24"/>
      <c r="B57" s="26" t="s">
        <v>539</v>
      </c>
      <c r="C57" s="12"/>
      <c r="D57" s="12"/>
      <c r="E57" s="12"/>
      <c r="F57" s="12"/>
      <c r="G57" s="13"/>
    </row>
    <row r="58" spans="1:702" ht="28" x14ac:dyDescent="0.35">
      <c r="A58" s="19" t="s">
        <v>540</v>
      </c>
      <c r="B58" s="20" t="s">
        <v>541</v>
      </c>
      <c r="C58" s="21" t="s">
        <v>0</v>
      </c>
      <c r="D58" s="27">
        <v>5</v>
      </c>
      <c r="E58" s="21"/>
      <c r="F58" s="22"/>
      <c r="G58" s="23">
        <f>ROUND(D58*F58,2)</f>
        <v>0</v>
      </c>
      <c r="ZY58" t="s">
        <v>19</v>
      </c>
      <c r="ZZ58" s="14" t="s">
        <v>542</v>
      </c>
    </row>
    <row r="59" spans="1:702" x14ac:dyDescent="0.35">
      <c r="A59" s="24"/>
      <c r="B59" s="25" t="s">
        <v>21</v>
      </c>
      <c r="C59" s="12"/>
      <c r="D59" s="12"/>
      <c r="E59" s="12"/>
      <c r="F59" s="12"/>
      <c r="G59" s="13"/>
    </row>
    <row r="60" spans="1:702" x14ac:dyDescent="0.35">
      <c r="A60" s="24"/>
      <c r="B60" s="26" t="s">
        <v>543</v>
      </c>
      <c r="C60" s="12"/>
      <c r="D60" s="12"/>
      <c r="E60" s="12"/>
      <c r="F60" s="12"/>
      <c r="G60" s="13"/>
    </row>
    <row r="61" spans="1:702" x14ac:dyDescent="0.35">
      <c r="A61" s="24"/>
      <c r="B61" s="26" t="s">
        <v>544</v>
      </c>
      <c r="C61" s="12"/>
      <c r="D61" s="12"/>
      <c r="E61" s="12"/>
      <c r="F61" s="12"/>
      <c r="G61" s="13"/>
    </row>
    <row r="62" spans="1:702" ht="28" x14ac:dyDescent="0.35">
      <c r="A62" s="19" t="s">
        <v>545</v>
      </c>
      <c r="B62" s="20" t="s">
        <v>546</v>
      </c>
      <c r="C62" s="21" t="s">
        <v>0</v>
      </c>
      <c r="D62" s="27">
        <v>9</v>
      </c>
      <c r="E62" s="21"/>
      <c r="F62" s="22"/>
      <c r="G62" s="23">
        <f>ROUND(D62*F62,2)</f>
        <v>0</v>
      </c>
      <c r="ZY62" t="s">
        <v>19</v>
      </c>
      <c r="ZZ62" s="14" t="s">
        <v>547</v>
      </c>
    </row>
    <row r="63" spans="1:702" x14ac:dyDescent="0.35">
      <c r="A63" s="24"/>
      <c r="B63" s="25" t="s">
        <v>21</v>
      </c>
      <c r="C63" s="12"/>
      <c r="D63" s="12"/>
      <c r="E63" s="12"/>
      <c r="F63" s="12"/>
      <c r="G63" s="13"/>
    </row>
    <row r="64" spans="1:702" x14ac:dyDescent="0.35">
      <c r="A64" s="24"/>
      <c r="B64" s="26" t="s">
        <v>548</v>
      </c>
      <c r="C64" s="12"/>
      <c r="D64" s="12"/>
      <c r="E64" s="12"/>
      <c r="F64" s="12"/>
      <c r="G64" s="13"/>
    </row>
    <row r="65" spans="1:702" x14ac:dyDescent="0.35">
      <c r="A65" s="24"/>
      <c r="B65" s="26" t="s">
        <v>549</v>
      </c>
      <c r="C65" s="12"/>
      <c r="D65" s="12"/>
      <c r="E65" s="12"/>
      <c r="F65" s="12"/>
      <c r="G65" s="13"/>
    </row>
    <row r="66" spans="1:702" x14ac:dyDescent="0.35">
      <c r="A66" s="24"/>
      <c r="B66" s="26" t="s">
        <v>550</v>
      </c>
      <c r="C66" s="12"/>
      <c r="D66" s="12"/>
      <c r="E66" s="12"/>
      <c r="F66" s="12"/>
      <c r="G66" s="13"/>
    </row>
    <row r="67" spans="1:702" x14ac:dyDescent="0.35">
      <c r="A67" s="24"/>
      <c r="B67" s="26" t="s">
        <v>551</v>
      </c>
      <c r="C67" s="12"/>
      <c r="D67" s="12"/>
      <c r="E67" s="12"/>
      <c r="F67" s="12"/>
      <c r="G67" s="13"/>
    </row>
    <row r="68" spans="1:702" x14ac:dyDescent="0.35">
      <c r="A68" s="24"/>
      <c r="B68" s="26" t="s">
        <v>552</v>
      </c>
      <c r="C68" s="12"/>
      <c r="D68" s="12"/>
      <c r="E68" s="12"/>
      <c r="F68" s="12"/>
      <c r="G68" s="13"/>
    </row>
    <row r="69" spans="1:702" x14ac:dyDescent="0.35">
      <c r="A69" s="24"/>
      <c r="B69" s="26" t="s">
        <v>553</v>
      </c>
      <c r="C69" s="12"/>
      <c r="D69" s="12"/>
      <c r="E69" s="12"/>
      <c r="F69" s="12"/>
      <c r="G69" s="13"/>
    </row>
    <row r="70" spans="1:702" x14ac:dyDescent="0.35">
      <c r="A70" s="24"/>
      <c r="B70" s="26" t="s">
        <v>554</v>
      </c>
      <c r="C70" s="12"/>
      <c r="D70" s="12"/>
      <c r="E70" s="12"/>
      <c r="F70" s="12"/>
      <c r="G70" s="13"/>
    </row>
    <row r="71" spans="1:702" x14ac:dyDescent="0.35">
      <c r="A71" s="24"/>
      <c r="B71" s="26" t="s">
        <v>555</v>
      </c>
      <c r="C71" s="12"/>
      <c r="D71" s="12"/>
      <c r="E71" s="12"/>
      <c r="F71" s="12"/>
      <c r="G71" s="13"/>
    </row>
    <row r="72" spans="1:702" x14ac:dyDescent="0.35">
      <c r="A72" s="24"/>
      <c r="B72" s="26" t="s">
        <v>556</v>
      </c>
      <c r="C72" s="12"/>
      <c r="D72" s="12"/>
      <c r="E72" s="12"/>
      <c r="F72" s="12"/>
      <c r="G72" s="13"/>
    </row>
    <row r="73" spans="1:702" ht="28" x14ac:dyDescent="0.35">
      <c r="A73" s="19" t="s">
        <v>557</v>
      </c>
      <c r="B73" s="20" t="s">
        <v>558</v>
      </c>
      <c r="C73" s="21" t="s">
        <v>0</v>
      </c>
      <c r="D73" s="27">
        <v>3</v>
      </c>
      <c r="E73" s="21"/>
      <c r="F73" s="22"/>
      <c r="G73" s="23">
        <f>ROUND(D73*F73,2)</f>
        <v>0</v>
      </c>
      <c r="ZY73" t="s">
        <v>19</v>
      </c>
      <c r="ZZ73" s="14" t="s">
        <v>559</v>
      </c>
    </row>
    <row r="74" spans="1:702" x14ac:dyDescent="0.35">
      <c r="A74" s="24"/>
      <c r="B74" s="25" t="s">
        <v>21</v>
      </c>
      <c r="C74" s="12"/>
      <c r="D74" s="12"/>
      <c r="E74" s="12"/>
      <c r="F74" s="12"/>
      <c r="G74" s="13"/>
    </row>
    <row r="75" spans="1:702" x14ac:dyDescent="0.35">
      <c r="A75" s="24"/>
      <c r="B75" s="26" t="s">
        <v>560</v>
      </c>
      <c r="C75" s="12"/>
      <c r="D75" s="12"/>
      <c r="E75" s="12"/>
      <c r="F75" s="12"/>
      <c r="G75" s="13"/>
    </row>
    <row r="76" spans="1:702" x14ac:dyDescent="0.35">
      <c r="A76" s="24"/>
      <c r="B76" s="26" t="s">
        <v>561</v>
      </c>
      <c r="C76" s="12"/>
      <c r="D76" s="12"/>
      <c r="E76" s="12"/>
      <c r="F76" s="12"/>
      <c r="G76" s="13"/>
    </row>
    <row r="77" spans="1:702" ht="28" x14ac:dyDescent="0.35">
      <c r="A77" s="19" t="s">
        <v>562</v>
      </c>
      <c r="B77" s="20" t="s">
        <v>563</v>
      </c>
      <c r="C77" s="21" t="s">
        <v>0</v>
      </c>
      <c r="D77" s="27">
        <v>1</v>
      </c>
      <c r="E77" s="21"/>
      <c r="F77" s="22"/>
      <c r="G77" s="23">
        <f>ROUND(D77*F77,2)</f>
        <v>0</v>
      </c>
      <c r="ZY77" t="s">
        <v>19</v>
      </c>
      <c r="ZZ77" s="14" t="s">
        <v>564</v>
      </c>
    </row>
    <row r="78" spans="1:702" x14ac:dyDescent="0.35">
      <c r="A78" s="24"/>
      <c r="B78" s="25" t="s">
        <v>21</v>
      </c>
      <c r="C78" s="12"/>
      <c r="D78" s="12"/>
      <c r="E78" s="12"/>
      <c r="F78" s="12"/>
      <c r="G78" s="13"/>
    </row>
    <row r="79" spans="1:702" x14ac:dyDescent="0.35">
      <c r="A79" s="24"/>
      <c r="B79" s="26" t="s">
        <v>565</v>
      </c>
      <c r="C79" s="12"/>
      <c r="D79" s="12"/>
      <c r="E79" s="12"/>
      <c r="F79" s="12"/>
      <c r="G79" s="13"/>
    </row>
    <row r="80" spans="1:702" ht="28" x14ac:dyDescent="0.35">
      <c r="A80" s="19" t="s">
        <v>566</v>
      </c>
      <c r="B80" s="20" t="s">
        <v>567</v>
      </c>
      <c r="C80" s="21" t="s">
        <v>0</v>
      </c>
      <c r="D80" s="27">
        <v>1</v>
      </c>
      <c r="E80" s="21"/>
      <c r="F80" s="22"/>
      <c r="G80" s="23">
        <f>ROUND(D80*F80,2)</f>
        <v>0</v>
      </c>
      <c r="ZY80" t="s">
        <v>19</v>
      </c>
      <c r="ZZ80" s="14" t="s">
        <v>568</v>
      </c>
    </row>
    <row r="81" spans="1:702" x14ac:dyDescent="0.35">
      <c r="A81" s="24"/>
      <c r="B81" s="25" t="s">
        <v>21</v>
      </c>
      <c r="C81" s="12"/>
      <c r="D81" s="12"/>
      <c r="E81" s="12"/>
      <c r="F81" s="12"/>
      <c r="G81" s="13"/>
    </row>
    <row r="82" spans="1:702" x14ac:dyDescent="0.35">
      <c r="A82" s="24"/>
      <c r="B82" s="26" t="s">
        <v>569</v>
      </c>
      <c r="C82" s="12"/>
      <c r="D82" s="12"/>
      <c r="E82" s="12"/>
      <c r="F82" s="12"/>
      <c r="G82" s="13"/>
    </row>
    <row r="83" spans="1:702" ht="28" x14ac:dyDescent="0.35">
      <c r="A83" s="19" t="s">
        <v>570</v>
      </c>
      <c r="B83" s="20" t="s">
        <v>571</v>
      </c>
      <c r="C83" s="21" t="s">
        <v>0</v>
      </c>
      <c r="D83" s="27">
        <v>1</v>
      </c>
      <c r="E83" s="21"/>
      <c r="F83" s="22"/>
      <c r="G83" s="23">
        <f>ROUND(D83*F83,2)</f>
        <v>0</v>
      </c>
      <c r="ZY83" t="s">
        <v>19</v>
      </c>
      <c r="ZZ83" s="14" t="s">
        <v>572</v>
      </c>
    </row>
    <row r="84" spans="1:702" x14ac:dyDescent="0.35">
      <c r="A84" s="24"/>
      <c r="B84" s="25" t="s">
        <v>21</v>
      </c>
      <c r="C84" s="12"/>
      <c r="D84" s="12"/>
      <c r="E84" s="12"/>
      <c r="F84" s="12"/>
      <c r="G84" s="13"/>
    </row>
    <row r="85" spans="1:702" x14ac:dyDescent="0.35">
      <c r="A85" s="24"/>
      <c r="B85" s="26" t="s">
        <v>573</v>
      </c>
      <c r="C85" s="12"/>
      <c r="D85" s="12"/>
      <c r="E85" s="12"/>
      <c r="F85" s="12"/>
      <c r="G85" s="13"/>
    </row>
    <row r="86" spans="1:702" x14ac:dyDescent="0.35">
      <c r="A86" s="19" t="s">
        <v>574</v>
      </c>
      <c r="B86" s="20" t="s">
        <v>575</v>
      </c>
      <c r="C86" s="21" t="s">
        <v>0</v>
      </c>
      <c r="D86" s="27">
        <v>3</v>
      </c>
      <c r="E86" s="21"/>
      <c r="F86" s="22"/>
      <c r="G86" s="23">
        <f>ROUND(D86*F86,2)</f>
        <v>0</v>
      </c>
      <c r="ZY86" t="s">
        <v>19</v>
      </c>
      <c r="ZZ86" s="14" t="s">
        <v>576</v>
      </c>
    </row>
    <row r="87" spans="1:702" x14ac:dyDescent="0.35">
      <c r="A87" s="24"/>
      <c r="B87" s="25" t="s">
        <v>21</v>
      </c>
      <c r="C87" s="12"/>
      <c r="D87" s="12"/>
      <c r="E87" s="12"/>
      <c r="F87" s="12"/>
      <c r="G87" s="13"/>
    </row>
    <row r="88" spans="1:702" x14ac:dyDescent="0.35">
      <c r="A88" s="24"/>
      <c r="B88" s="26" t="s">
        <v>573</v>
      </c>
      <c r="C88" s="12"/>
      <c r="D88" s="12"/>
      <c r="E88" s="12"/>
      <c r="F88" s="12"/>
      <c r="G88" s="13"/>
    </row>
    <row r="89" spans="1:702" x14ac:dyDescent="0.35">
      <c r="A89" s="24"/>
      <c r="B89" s="26" t="s">
        <v>551</v>
      </c>
      <c r="C89" s="12"/>
      <c r="D89" s="12"/>
      <c r="E89" s="12"/>
      <c r="F89" s="12"/>
      <c r="G89" s="13"/>
    </row>
    <row r="90" spans="1:702" x14ac:dyDescent="0.35">
      <c r="A90" s="24"/>
      <c r="B90" s="26" t="s">
        <v>569</v>
      </c>
      <c r="C90" s="12"/>
      <c r="D90" s="12"/>
      <c r="E90" s="12"/>
      <c r="F90" s="12"/>
      <c r="G90" s="13"/>
    </row>
    <row r="91" spans="1:702" x14ac:dyDescent="0.35">
      <c r="A91" s="19" t="s">
        <v>577</v>
      </c>
      <c r="B91" s="20" t="s">
        <v>529</v>
      </c>
      <c r="C91" s="21" t="s">
        <v>68</v>
      </c>
      <c r="D91" s="22">
        <v>16.38</v>
      </c>
      <c r="E91" s="21"/>
      <c r="F91" s="22"/>
      <c r="G91" s="23">
        <f>ROUND(D91*F91,2)</f>
        <v>0</v>
      </c>
      <c r="ZY91" t="s">
        <v>19</v>
      </c>
      <c r="ZZ91" s="14" t="s">
        <v>578</v>
      </c>
    </row>
    <row r="92" spans="1:702" x14ac:dyDescent="0.35">
      <c r="A92" s="24"/>
      <c r="B92" s="25" t="s">
        <v>21</v>
      </c>
      <c r="C92" s="12"/>
      <c r="D92" s="12"/>
      <c r="E92" s="12"/>
      <c r="F92" s="12"/>
      <c r="G92" s="13"/>
    </row>
    <row r="93" spans="1:702" x14ac:dyDescent="0.35">
      <c r="A93" s="24"/>
      <c r="B93" s="26" t="s">
        <v>579</v>
      </c>
      <c r="C93" s="12"/>
      <c r="D93" s="12"/>
      <c r="E93" s="12"/>
      <c r="F93" s="12"/>
      <c r="G93" s="13"/>
    </row>
    <row r="94" spans="1:702" ht="28" x14ac:dyDescent="0.35">
      <c r="A94" s="19" t="s">
        <v>580</v>
      </c>
      <c r="B94" s="20" t="s">
        <v>581</v>
      </c>
      <c r="C94" s="21" t="s">
        <v>0</v>
      </c>
      <c r="D94" s="27">
        <v>7</v>
      </c>
      <c r="E94" s="21"/>
      <c r="F94" s="22"/>
      <c r="G94" s="23">
        <f>ROUND(D94*F94,2)</f>
        <v>0</v>
      </c>
      <c r="ZY94" t="s">
        <v>19</v>
      </c>
      <c r="ZZ94" s="14" t="s">
        <v>582</v>
      </c>
    </row>
    <row r="95" spans="1:702" x14ac:dyDescent="0.35">
      <c r="A95" s="24"/>
      <c r="B95" s="25" t="s">
        <v>21</v>
      </c>
      <c r="C95" s="12"/>
      <c r="D95" s="12"/>
      <c r="E95" s="12"/>
      <c r="F95" s="12"/>
      <c r="G95" s="13"/>
    </row>
    <row r="96" spans="1:702" x14ac:dyDescent="0.35">
      <c r="A96" s="24"/>
      <c r="B96" s="26" t="s">
        <v>583</v>
      </c>
      <c r="C96" s="12"/>
      <c r="D96" s="12"/>
      <c r="E96" s="12"/>
      <c r="F96" s="12"/>
      <c r="G96" s="13"/>
    </row>
    <row r="97" spans="1:702" x14ac:dyDescent="0.35">
      <c r="A97" s="19" t="s">
        <v>584</v>
      </c>
      <c r="B97" s="20" t="s">
        <v>575</v>
      </c>
      <c r="C97" s="21" t="s">
        <v>0</v>
      </c>
      <c r="D97" s="27">
        <v>7</v>
      </c>
      <c r="E97" s="21"/>
      <c r="F97" s="22"/>
      <c r="G97" s="23">
        <f>ROUND(D97*F97,2)</f>
        <v>0</v>
      </c>
      <c r="ZY97" t="s">
        <v>19</v>
      </c>
      <c r="ZZ97" s="14" t="s">
        <v>585</v>
      </c>
    </row>
    <row r="98" spans="1:702" x14ac:dyDescent="0.35">
      <c r="A98" s="24"/>
      <c r="B98" s="25" t="s">
        <v>21</v>
      </c>
      <c r="C98" s="12"/>
      <c r="D98" s="12"/>
      <c r="E98" s="12"/>
      <c r="F98" s="12"/>
      <c r="G98" s="13"/>
    </row>
    <row r="99" spans="1:702" x14ac:dyDescent="0.35">
      <c r="A99" s="24"/>
      <c r="B99" s="26" t="s">
        <v>583</v>
      </c>
      <c r="C99" s="12"/>
      <c r="D99" s="12"/>
      <c r="E99" s="12"/>
      <c r="F99" s="12"/>
      <c r="G99" s="13"/>
    </row>
    <row r="100" spans="1:702" x14ac:dyDescent="0.35">
      <c r="A100" s="19" t="s">
        <v>586</v>
      </c>
      <c r="B100" s="20" t="s">
        <v>529</v>
      </c>
      <c r="C100" s="21" t="s">
        <v>68</v>
      </c>
      <c r="D100" s="22">
        <v>18.2</v>
      </c>
      <c r="E100" s="21"/>
      <c r="F100" s="22"/>
      <c r="G100" s="23">
        <f>ROUND(D100*F100,2)</f>
        <v>0</v>
      </c>
      <c r="ZY100" t="s">
        <v>19</v>
      </c>
      <c r="ZZ100" s="14" t="s">
        <v>587</v>
      </c>
    </row>
    <row r="101" spans="1:702" x14ac:dyDescent="0.35">
      <c r="A101" s="24"/>
      <c r="B101" s="25" t="s">
        <v>21</v>
      </c>
      <c r="C101" s="12"/>
      <c r="D101" s="12"/>
      <c r="E101" s="12"/>
      <c r="F101" s="12"/>
      <c r="G101" s="13"/>
    </row>
    <row r="102" spans="1:702" x14ac:dyDescent="0.35">
      <c r="A102" s="24"/>
      <c r="B102" s="26" t="s">
        <v>588</v>
      </c>
      <c r="C102" s="12"/>
      <c r="D102" s="12"/>
      <c r="E102" s="12"/>
      <c r="F102" s="12"/>
      <c r="G102" s="13"/>
    </row>
    <row r="103" spans="1:702" x14ac:dyDescent="0.35">
      <c r="A103" s="19" t="s">
        <v>589</v>
      </c>
      <c r="B103" s="20" t="s">
        <v>590</v>
      </c>
      <c r="C103" s="21" t="s">
        <v>0</v>
      </c>
      <c r="D103" s="27">
        <v>10</v>
      </c>
      <c r="E103" s="21"/>
      <c r="F103" s="22"/>
      <c r="G103" s="23">
        <f>ROUND(D103*F103,2)</f>
        <v>0</v>
      </c>
      <c r="ZY103" t="s">
        <v>19</v>
      </c>
      <c r="ZZ103" s="14" t="s">
        <v>591</v>
      </c>
    </row>
    <row r="104" spans="1:702" x14ac:dyDescent="0.35">
      <c r="A104" s="24"/>
      <c r="B104" s="25" t="s">
        <v>21</v>
      </c>
      <c r="C104" s="12"/>
      <c r="D104" s="12"/>
      <c r="E104" s="12"/>
      <c r="F104" s="12"/>
      <c r="G104" s="13"/>
    </row>
    <row r="105" spans="1:702" x14ac:dyDescent="0.35">
      <c r="A105" s="24"/>
      <c r="B105" s="26" t="s">
        <v>592</v>
      </c>
      <c r="C105" s="12"/>
      <c r="D105" s="12"/>
      <c r="E105" s="12"/>
      <c r="F105" s="12"/>
      <c r="G105" s="13"/>
    </row>
    <row r="106" spans="1:702" x14ac:dyDescent="0.35">
      <c r="A106" s="24"/>
      <c r="B106" s="26" t="s">
        <v>593</v>
      </c>
      <c r="C106" s="12"/>
      <c r="D106" s="12"/>
      <c r="E106" s="12"/>
      <c r="F106" s="12"/>
      <c r="G106" s="13"/>
    </row>
    <row r="107" spans="1:702" x14ac:dyDescent="0.35">
      <c r="A107" s="24"/>
      <c r="B107" s="26" t="s">
        <v>560</v>
      </c>
      <c r="C107" s="12"/>
      <c r="D107" s="12"/>
      <c r="E107" s="12"/>
      <c r="F107" s="12"/>
      <c r="G107" s="13"/>
    </row>
    <row r="108" spans="1:702" x14ac:dyDescent="0.35">
      <c r="A108" s="24"/>
      <c r="B108" s="26" t="s">
        <v>594</v>
      </c>
      <c r="C108" s="12"/>
      <c r="D108" s="12"/>
      <c r="E108" s="12"/>
      <c r="F108" s="12"/>
      <c r="G108" s="13"/>
    </row>
    <row r="109" spans="1:702" x14ac:dyDescent="0.35">
      <c r="A109" s="24"/>
      <c r="B109" s="26" t="s">
        <v>595</v>
      </c>
      <c r="C109" s="12"/>
      <c r="D109" s="12"/>
      <c r="E109" s="12"/>
      <c r="F109" s="12"/>
      <c r="G109" s="13"/>
    </row>
    <row r="110" spans="1:702" x14ac:dyDescent="0.35">
      <c r="A110" s="24"/>
      <c r="B110" s="26" t="s">
        <v>596</v>
      </c>
      <c r="C110" s="12"/>
      <c r="D110" s="12"/>
      <c r="E110" s="12"/>
      <c r="F110" s="12"/>
      <c r="G110" s="13"/>
    </row>
    <row r="111" spans="1:702" x14ac:dyDescent="0.35">
      <c r="A111" s="24"/>
      <c r="B111" s="26" t="s">
        <v>597</v>
      </c>
      <c r="C111" s="12"/>
      <c r="D111" s="12"/>
      <c r="E111" s="12"/>
      <c r="F111" s="12"/>
      <c r="G111" s="13"/>
    </row>
    <row r="112" spans="1:702" x14ac:dyDescent="0.35">
      <c r="A112" s="19" t="s">
        <v>598</v>
      </c>
      <c r="B112" s="20" t="s">
        <v>599</v>
      </c>
      <c r="C112" s="21" t="s">
        <v>0</v>
      </c>
      <c r="D112" s="27">
        <v>1</v>
      </c>
      <c r="E112" s="21"/>
      <c r="F112" s="22"/>
      <c r="G112" s="23">
        <f>ROUND(D112*F112,2)</f>
        <v>0</v>
      </c>
      <c r="ZY112" t="s">
        <v>19</v>
      </c>
      <c r="ZZ112" s="14" t="s">
        <v>600</v>
      </c>
    </row>
    <row r="113" spans="1:702" x14ac:dyDescent="0.35">
      <c r="A113" s="24"/>
      <c r="B113" s="25" t="s">
        <v>21</v>
      </c>
      <c r="C113" s="12"/>
      <c r="D113" s="12"/>
      <c r="E113" s="12"/>
      <c r="F113" s="12"/>
      <c r="G113" s="13"/>
    </row>
    <row r="114" spans="1:702" x14ac:dyDescent="0.35">
      <c r="A114" s="24"/>
      <c r="B114" s="26" t="s">
        <v>601</v>
      </c>
      <c r="C114" s="12"/>
      <c r="D114" s="12"/>
      <c r="E114" s="12"/>
      <c r="F114" s="12"/>
      <c r="G114" s="13"/>
    </row>
    <row r="115" spans="1:702" x14ac:dyDescent="0.35">
      <c r="A115" s="19" t="s">
        <v>602</v>
      </c>
      <c r="B115" s="20" t="s">
        <v>603</v>
      </c>
      <c r="C115" s="21" t="s">
        <v>0</v>
      </c>
      <c r="D115" s="27">
        <v>2</v>
      </c>
      <c r="E115" s="21"/>
      <c r="F115" s="22"/>
      <c r="G115" s="23">
        <f>ROUND(D115*F115,2)</f>
        <v>0</v>
      </c>
      <c r="ZY115" t="s">
        <v>19</v>
      </c>
      <c r="ZZ115" s="14" t="s">
        <v>604</v>
      </c>
    </row>
    <row r="116" spans="1:702" x14ac:dyDescent="0.35">
      <c r="A116" s="24"/>
      <c r="B116" s="25" t="s">
        <v>21</v>
      </c>
      <c r="C116" s="12"/>
      <c r="D116" s="12"/>
      <c r="E116" s="12"/>
      <c r="F116" s="12"/>
      <c r="G116" s="13"/>
    </row>
    <row r="117" spans="1:702" x14ac:dyDescent="0.35">
      <c r="A117" s="24"/>
      <c r="B117" s="26" t="s">
        <v>605</v>
      </c>
      <c r="C117" s="12"/>
      <c r="D117" s="12"/>
      <c r="E117" s="12"/>
      <c r="F117" s="12"/>
      <c r="G117" s="13"/>
    </row>
    <row r="118" spans="1:702" x14ac:dyDescent="0.35">
      <c r="A118" s="24"/>
      <c r="B118" s="26" t="s">
        <v>606</v>
      </c>
      <c r="C118" s="12"/>
      <c r="D118" s="12"/>
      <c r="E118" s="12"/>
      <c r="F118" s="12"/>
      <c r="G118" s="13"/>
    </row>
    <row r="119" spans="1:702" x14ac:dyDescent="0.35">
      <c r="A119" s="17" t="s">
        <v>607</v>
      </c>
      <c r="B119" s="18" t="s">
        <v>608</v>
      </c>
      <c r="C119" s="12"/>
      <c r="D119" s="12"/>
      <c r="E119" s="12"/>
      <c r="F119" s="12"/>
      <c r="G119" s="13"/>
      <c r="ZY119" t="s">
        <v>15</v>
      </c>
      <c r="ZZ119" s="14" t="s">
        <v>8</v>
      </c>
    </row>
    <row r="120" spans="1:702" x14ac:dyDescent="0.35">
      <c r="A120" s="19" t="s">
        <v>609</v>
      </c>
      <c r="B120" s="20" t="s">
        <v>610</v>
      </c>
      <c r="C120" s="21" t="s">
        <v>18</v>
      </c>
      <c r="D120" s="22">
        <v>110.49</v>
      </c>
      <c r="E120" s="21"/>
      <c r="F120" s="22"/>
      <c r="G120" s="23">
        <f>ROUND(D120*F120,2)</f>
        <v>0</v>
      </c>
      <c r="ZY120" t="s">
        <v>19</v>
      </c>
      <c r="ZZ120" s="14" t="s">
        <v>611</v>
      </c>
    </row>
    <row r="121" spans="1:702" x14ac:dyDescent="0.35">
      <c r="A121" s="24"/>
      <c r="B121" s="25" t="s">
        <v>21</v>
      </c>
      <c r="C121" s="12"/>
      <c r="D121" s="12"/>
      <c r="E121" s="12"/>
      <c r="F121" s="12"/>
      <c r="G121" s="13"/>
    </row>
    <row r="122" spans="1:702" x14ac:dyDescent="0.35">
      <c r="A122" s="24"/>
      <c r="B122" s="26" t="s">
        <v>612</v>
      </c>
      <c r="C122" s="12"/>
      <c r="D122" s="12"/>
      <c r="E122" s="12"/>
      <c r="F122" s="12"/>
      <c r="G122" s="13"/>
    </row>
    <row r="123" spans="1:702" x14ac:dyDescent="0.35">
      <c r="A123" s="24"/>
      <c r="B123" s="26" t="s">
        <v>613</v>
      </c>
      <c r="C123" s="12"/>
      <c r="D123" s="12"/>
      <c r="E123" s="12"/>
      <c r="F123" s="12"/>
      <c r="G123" s="13"/>
    </row>
    <row r="124" spans="1:702" x14ac:dyDescent="0.35">
      <c r="A124" s="19" t="s">
        <v>614</v>
      </c>
      <c r="B124" s="20" t="s">
        <v>615</v>
      </c>
      <c r="C124" s="21" t="s">
        <v>18</v>
      </c>
      <c r="D124" s="22">
        <v>305.14</v>
      </c>
      <c r="E124" s="21"/>
      <c r="F124" s="22"/>
      <c r="G124" s="23">
        <f>ROUND(D124*F124,2)</f>
        <v>0</v>
      </c>
      <c r="ZY124" t="s">
        <v>19</v>
      </c>
      <c r="ZZ124" s="14" t="s">
        <v>616</v>
      </c>
    </row>
    <row r="125" spans="1:702" x14ac:dyDescent="0.35">
      <c r="A125" s="24"/>
      <c r="B125" s="25" t="s">
        <v>21</v>
      </c>
      <c r="C125" s="12"/>
      <c r="D125" s="12"/>
      <c r="E125" s="12"/>
      <c r="F125" s="12"/>
      <c r="G125" s="13"/>
    </row>
    <row r="126" spans="1:702" ht="30" x14ac:dyDescent="0.35">
      <c r="A126" s="24"/>
      <c r="B126" s="26" t="s">
        <v>617</v>
      </c>
      <c r="C126" s="12"/>
      <c r="D126" s="12"/>
      <c r="E126" s="12"/>
      <c r="F126" s="12"/>
      <c r="G126" s="13"/>
    </row>
    <row r="127" spans="1:702" x14ac:dyDescent="0.35">
      <c r="A127" s="17" t="s">
        <v>618</v>
      </c>
      <c r="B127" s="18" t="s">
        <v>619</v>
      </c>
      <c r="C127" s="12"/>
      <c r="D127" s="12"/>
      <c r="E127" s="12"/>
      <c r="F127" s="12"/>
      <c r="G127" s="13"/>
      <c r="ZY127" t="s">
        <v>15</v>
      </c>
      <c r="ZZ127" s="14" t="s">
        <v>8</v>
      </c>
    </row>
    <row r="128" spans="1:702" x14ac:dyDescent="0.35">
      <c r="A128" s="19" t="s">
        <v>620</v>
      </c>
      <c r="B128" s="20" t="s">
        <v>621</v>
      </c>
      <c r="C128" s="21" t="s">
        <v>0</v>
      </c>
      <c r="D128" s="27">
        <v>1</v>
      </c>
      <c r="E128" s="21"/>
      <c r="F128" s="22"/>
      <c r="G128" s="23">
        <f>ROUND(D128*F128,2)</f>
        <v>0</v>
      </c>
      <c r="ZY128" t="s">
        <v>19</v>
      </c>
      <c r="ZZ128" s="14" t="s">
        <v>622</v>
      </c>
    </row>
    <row r="129" spans="1:702" x14ac:dyDescent="0.35">
      <c r="A129" s="24"/>
      <c r="B129" s="25" t="s">
        <v>21</v>
      </c>
      <c r="C129" s="12"/>
      <c r="D129" s="12"/>
      <c r="E129" s="12"/>
      <c r="F129" s="12"/>
      <c r="G129" s="13"/>
    </row>
    <row r="130" spans="1:702" x14ac:dyDescent="0.35">
      <c r="A130" s="24"/>
      <c r="B130" s="26" t="s">
        <v>623</v>
      </c>
      <c r="C130" s="12"/>
      <c r="D130" s="12"/>
      <c r="E130" s="12"/>
      <c r="F130" s="12"/>
      <c r="G130" s="13"/>
    </row>
    <row r="131" spans="1:702" x14ac:dyDescent="0.35">
      <c r="A131" s="19" t="s">
        <v>624</v>
      </c>
      <c r="B131" s="20" t="s">
        <v>625</v>
      </c>
      <c r="C131" s="21" t="s">
        <v>0</v>
      </c>
      <c r="D131" s="27">
        <v>1</v>
      </c>
      <c r="E131" s="21"/>
      <c r="F131" s="22"/>
      <c r="G131" s="23">
        <f>ROUND(D131*F131,2)</f>
        <v>0</v>
      </c>
      <c r="ZY131" t="s">
        <v>19</v>
      </c>
      <c r="ZZ131" s="14" t="s">
        <v>626</v>
      </c>
    </row>
    <row r="132" spans="1:702" x14ac:dyDescent="0.35">
      <c r="A132" s="24"/>
      <c r="B132" s="25" t="s">
        <v>21</v>
      </c>
      <c r="C132" s="12"/>
      <c r="D132" s="12"/>
      <c r="E132" s="12"/>
      <c r="F132" s="12"/>
      <c r="G132" s="13"/>
    </row>
    <row r="133" spans="1:702" x14ac:dyDescent="0.35">
      <c r="A133" s="24"/>
      <c r="B133" s="26" t="s">
        <v>627</v>
      </c>
      <c r="C133" s="12"/>
      <c r="D133" s="12"/>
      <c r="E133" s="12"/>
      <c r="F133" s="12"/>
      <c r="G133" s="13"/>
    </row>
    <row r="134" spans="1:702" x14ac:dyDescent="0.35">
      <c r="A134" s="19" t="s">
        <v>628</v>
      </c>
      <c r="B134" s="20" t="s">
        <v>629</v>
      </c>
      <c r="C134" s="21" t="s">
        <v>0</v>
      </c>
      <c r="D134" s="27">
        <v>1</v>
      </c>
      <c r="E134" s="21"/>
      <c r="F134" s="22"/>
      <c r="G134" s="23">
        <f>ROUND(D134*F134,2)</f>
        <v>0</v>
      </c>
      <c r="ZY134" t="s">
        <v>19</v>
      </c>
      <c r="ZZ134" s="14" t="s">
        <v>630</v>
      </c>
    </row>
    <row r="135" spans="1:702" x14ac:dyDescent="0.35">
      <c r="A135" s="24"/>
      <c r="B135" s="25" t="s">
        <v>21</v>
      </c>
      <c r="C135" s="12"/>
      <c r="D135" s="12"/>
      <c r="E135" s="12"/>
      <c r="F135" s="12"/>
      <c r="G135" s="13"/>
    </row>
    <row r="136" spans="1:702" x14ac:dyDescent="0.35">
      <c r="A136" s="24"/>
      <c r="B136" s="26" t="s">
        <v>623</v>
      </c>
      <c r="C136" s="12"/>
      <c r="D136" s="12"/>
      <c r="E136" s="12"/>
      <c r="F136" s="12"/>
      <c r="G136" s="13"/>
    </row>
    <row r="137" spans="1:702" x14ac:dyDescent="0.35">
      <c r="A137" s="19" t="s">
        <v>631</v>
      </c>
      <c r="B137" s="20" t="s">
        <v>632</v>
      </c>
      <c r="C137" s="21" t="s">
        <v>0</v>
      </c>
      <c r="D137" s="27">
        <v>7</v>
      </c>
      <c r="E137" s="21"/>
      <c r="F137" s="22"/>
      <c r="G137" s="23">
        <f>ROUND(D137*F137,2)</f>
        <v>0</v>
      </c>
      <c r="ZY137" t="s">
        <v>19</v>
      </c>
      <c r="ZZ137" s="14" t="s">
        <v>633</v>
      </c>
    </row>
    <row r="138" spans="1:702" x14ac:dyDescent="0.35">
      <c r="A138" s="24"/>
      <c r="B138" s="25" t="s">
        <v>21</v>
      </c>
      <c r="C138" s="12"/>
      <c r="D138" s="12"/>
      <c r="E138" s="12"/>
      <c r="F138" s="12"/>
      <c r="G138" s="13"/>
    </row>
    <row r="139" spans="1:702" x14ac:dyDescent="0.35">
      <c r="A139" s="24"/>
      <c r="B139" s="26" t="s">
        <v>634</v>
      </c>
      <c r="C139" s="12"/>
      <c r="D139" s="12"/>
      <c r="E139" s="12"/>
      <c r="F139" s="12"/>
      <c r="G139" s="13"/>
    </row>
    <row r="140" spans="1:702" x14ac:dyDescent="0.35">
      <c r="A140" s="19" t="s">
        <v>635</v>
      </c>
      <c r="B140" s="20" t="s">
        <v>636</v>
      </c>
      <c r="C140" s="21" t="s">
        <v>0</v>
      </c>
      <c r="D140" s="27">
        <v>2</v>
      </c>
      <c r="E140" s="21"/>
      <c r="F140" s="22"/>
      <c r="G140" s="23">
        <f>ROUND(D140*F140,2)</f>
        <v>0</v>
      </c>
      <c r="ZY140" t="s">
        <v>19</v>
      </c>
      <c r="ZZ140" s="14" t="s">
        <v>637</v>
      </c>
    </row>
    <row r="141" spans="1:702" x14ac:dyDescent="0.35">
      <c r="A141" s="24"/>
      <c r="B141" s="25" t="s">
        <v>21</v>
      </c>
      <c r="C141" s="12"/>
      <c r="D141" s="12"/>
      <c r="E141" s="12"/>
      <c r="F141" s="12"/>
      <c r="G141" s="13"/>
    </row>
    <row r="142" spans="1:702" x14ac:dyDescent="0.35">
      <c r="A142" s="24"/>
      <c r="B142" s="26" t="s">
        <v>638</v>
      </c>
      <c r="C142" s="12"/>
      <c r="D142" s="12"/>
      <c r="E142" s="12"/>
      <c r="F142" s="12"/>
      <c r="G142" s="13"/>
    </row>
    <row r="143" spans="1:702" x14ac:dyDescent="0.35">
      <c r="A143" s="19" t="s">
        <v>639</v>
      </c>
      <c r="B143" s="20" t="s">
        <v>640</v>
      </c>
      <c r="C143" s="21" t="s">
        <v>0</v>
      </c>
      <c r="D143" s="27">
        <v>3</v>
      </c>
      <c r="E143" s="21"/>
      <c r="F143" s="22"/>
      <c r="G143" s="23">
        <f>ROUND(D143*F143,2)</f>
        <v>0</v>
      </c>
      <c r="ZY143" t="s">
        <v>19</v>
      </c>
      <c r="ZZ143" s="14" t="s">
        <v>641</v>
      </c>
    </row>
    <row r="144" spans="1:702" x14ac:dyDescent="0.35">
      <c r="A144" s="24"/>
      <c r="B144" s="25" t="s">
        <v>21</v>
      </c>
      <c r="C144" s="12"/>
      <c r="D144" s="12"/>
      <c r="E144" s="12"/>
      <c r="F144" s="12"/>
      <c r="G144" s="13"/>
    </row>
    <row r="145" spans="1:702" x14ac:dyDescent="0.35">
      <c r="A145" s="24"/>
      <c r="B145" s="26" t="s">
        <v>627</v>
      </c>
      <c r="C145" s="12"/>
      <c r="D145" s="12"/>
      <c r="E145" s="12"/>
      <c r="F145" s="12"/>
      <c r="G145" s="13"/>
    </row>
    <row r="146" spans="1:702" x14ac:dyDescent="0.35">
      <c r="A146" s="19" t="s">
        <v>642</v>
      </c>
      <c r="B146" s="20" t="s">
        <v>643</v>
      </c>
      <c r="C146" s="21" t="s">
        <v>0</v>
      </c>
      <c r="D146" s="27">
        <v>1</v>
      </c>
      <c r="E146" s="21"/>
      <c r="F146" s="22"/>
      <c r="G146" s="23">
        <f>ROUND(D146*F146,2)</f>
        <v>0</v>
      </c>
      <c r="ZY146" t="s">
        <v>19</v>
      </c>
      <c r="ZZ146" s="14" t="s">
        <v>644</v>
      </c>
    </row>
    <row r="147" spans="1:702" x14ac:dyDescent="0.35">
      <c r="A147" s="24"/>
      <c r="B147" s="25" t="s">
        <v>21</v>
      </c>
      <c r="C147" s="12"/>
      <c r="D147" s="12"/>
      <c r="E147" s="12"/>
      <c r="F147" s="12"/>
      <c r="G147" s="13"/>
    </row>
    <row r="148" spans="1:702" x14ac:dyDescent="0.35">
      <c r="A148" s="24"/>
      <c r="B148" s="26" t="s">
        <v>627</v>
      </c>
      <c r="C148" s="12"/>
      <c r="D148" s="12"/>
      <c r="E148" s="12"/>
      <c r="F148" s="12"/>
      <c r="G148" s="13"/>
    </row>
    <row r="149" spans="1:702" x14ac:dyDescent="0.35">
      <c r="A149" s="19" t="s">
        <v>645</v>
      </c>
      <c r="B149" s="20" t="s">
        <v>646</v>
      </c>
      <c r="C149" s="21" t="s">
        <v>0</v>
      </c>
      <c r="D149" s="27">
        <v>1</v>
      </c>
      <c r="E149" s="21"/>
      <c r="F149" s="22"/>
      <c r="G149" s="23">
        <f>ROUND(D149*F149,2)</f>
        <v>0</v>
      </c>
      <c r="ZY149" t="s">
        <v>19</v>
      </c>
      <c r="ZZ149" s="14" t="s">
        <v>647</v>
      </c>
    </row>
    <row r="150" spans="1:702" x14ac:dyDescent="0.35">
      <c r="A150" s="24"/>
      <c r="B150" s="25" t="s">
        <v>21</v>
      </c>
      <c r="C150" s="12"/>
      <c r="D150" s="12"/>
      <c r="E150" s="12"/>
      <c r="F150" s="12"/>
      <c r="G150" s="13"/>
    </row>
    <row r="151" spans="1:702" x14ac:dyDescent="0.35">
      <c r="A151" s="24"/>
      <c r="B151" s="26" t="s">
        <v>648</v>
      </c>
      <c r="C151" s="12"/>
      <c r="D151" s="12"/>
      <c r="E151" s="12"/>
      <c r="F151" s="12"/>
      <c r="G151" s="13"/>
    </row>
    <row r="152" spans="1:702" x14ac:dyDescent="0.35">
      <c r="A152" s="17" t="s">
        <v>649</v>
      </c>
      <c r="B152" s="18" t="s">
        <v>650</v>
      </c>
      <c r="C152" s="12"/>
      <c r="D152" s="12"/>
      <c r="E152" s="12"/>
      <c r="F152" s="12"/>
      <c r="G152" s="13"/>
      <c r="ZY152" t="s">
        <v>15</v>
      </c>
      <c r="ZZ152" s="14" t="s">
        <v>8</v>
      </c>
    </row>
    <row r="153" spans="1:702" x14ac:dyDescent="0.35">
      <c r="A153" s="19" t="s">
        <v>651</v>
      </c>
      <c r="B153" s="20" t="s">
        <v>652</v>
      </c>
      <c r="C153" s="21" t="s">
        <v>68</v>
      </c>
      <c r="D153" s="22">
        <v>11.61</v>
      </c>
      <c r="E153" s="21"/>
      <c r="F153" s="22"/>
      <c r="G153" s="23">
        <f>ROUND(D153*F153,2)</f>
        <v>0</v>
      </c>
      <c r="ZY153" t="s">
        <v>19</v>
      </c>
      <c r="ZZ153" s="14" t="s">
        <v>653</v>
      </c>
    </row>
    <row r="154" spans="1:702" x14ac:dyDescent="0.35">
      <c r="A154" s="24"/>
      <c r="B154" s="25" t="s">
        <v>21</v>
      </c>
      <c r="C154" s="12"/>
      <c r="D154" s="12"/>
      <c r="E154" s="12"/>
      <c r="F154" s="12"/>
      <c r="G154" s="13"/>
    </row>
    <row r="155" spans="1:702" x14ac:dyDescent="0.35">
      <c r="A155" s="24"/>
      <c r="B155" s="26" t="s">
        <v>654</v>
      </c>
      <c r="C155" s="12"/>
      <c r="D155" s="12"/>
      <c r="E155" s="12"/>
      <c r="F155" s="12"/>
      <c r="G155" s="13"/>
    </row>
    <row r="156" spans="1:702" x14ac:dyDescent="0.35">
      <c r="A156" s="19" t="s">
        <v>655</v>
      </c>
      <c r="B156" s="20" t="s">
        <v>656</v>
      </c>
      <c r="C156" s="21" t="s">
        <v>68</v>
      </c>
      <c r="D156" s="22">
        <v>2.96</v>
      </c>
      <c r="E156" s="21"/>
      <c r="F156" s="22"/>
      <c r="G156" s="23">
        <f>ROUND(D156*F156,2)</f>
        <v>0</v>
      </c>
      <c r="ZY156" t="s">
        <v>19</v>
      </c>
      <c r="ZZ156" s="14" t="s">
        <v>657</v>
      </c>
    </row>
    <row r="157" spans="1:702" x14ac:dyDescent="0.35">
      <c r="A157" s="24"/>
      <c r="B157" s="25" t="s">
        <v>21</v>
      </c>
      <c r="C157" s="12"/>
      <c r="D157" s="12"/>
      <c r="E157" s="12"/>
      <c r="F157" s="12"/>
      <c r="G157" s="13"/>
    </row>
    <row r="158" spans="1:702" x14ac:dyDescent="0.35">
      <c r="A158" s="24"/>
      <c r="B158" s="26" t="s">
        <v>548</v>
      </c>
      <c r="C158" s="12"/>
      <c r="D158" s="12"/>
      <c r="E158" s="12"/>
      <c r="F158" s="12"/>
      <c r="G158" s="13"/>
    </row>
    <row r="159" spans="1:702" x14ac:dyDescent="0.35">
      <c r="A159" s="19" t="s">
        <v>658</v>
      </c>
      <c r="B159" s="20" t="s">
        <v>659</v>
      </c>
      <c r="C159" s="21" t="s">
        <v>68</v>
      </c>
      <c r="D159" s="22">
        <v>2.64</v>
      </c>
      <c r="E159" s="21"/>
      <c r="F159" s="22"/>
      <c r="G159" s="23">
        <f>ROUND(D159*F159,2)</f>
        <v>0</v>
      </c>
      <c r="ZY159" t="s">
        <v>19</v>
      </c>
      <c r="ZZ159" s="14" t="s">
        <v>660</v>
      </c>
    </row>
    <row r="160" spans="1:702" x14ac:dyDescent="0.35">
      <c r="A160" s="24"/>
      <c r="B160" s="25" t="s">
        <v>21</v>
      </c>
      <c r="C160" s="12"/>
      <c r="D160" s="12"/>
      <c r="E160" s="12"/>
      <c r="F160" s="12"/>
      <c r="G160" s="13"/>
    </row>
    <row r="161" spans="1:702" x14ac:dyDescent="0.35">
      <c r="A161" s="24"/>
      <c r="B161" s="26" t="s">
        <v>661</v>
      </c>
      <c r="C161" s="12"/>
      <c r="D161" s="12"/>
      <c r="E161" s="12"/>
      <c r="F161" s="12"/>
      <c r="G161" s="13"/>
    </row>
    <row r="162" spans="1:702" x14ac:dyDescent="0.35">
      <c r="A162" s="19" t="s">
        <v>662</v>
      </c>
      <c r="B162" s="20" t="s">
        <v>663</v>
      </c>
      <c r="C162" s="21" t="s">
        <v>68</v>
      </c>
      <c r="D162" s="22">
        <v>5.36</v>
      </c>
      <c r="E162" s="21"/>
      <c r="F162" s="22"/>
      <c r="G162" s="23">
        <f>ROUND(D162*F162,2)</f>
        <v>0</v>
      </c>
      <c r="ZY162" t="s">
        <v>19</v>
      </c>
      <c r="ZZ162" s="14" t="s">
        <v>664</v>
      </c>
    </row>
    <row r="163" spans="1:702" x14ac:dyDescent="0.35">
      <c r="A163" s="24"/>
      <c r="B163" s="25" t="s">
        <v>21</v>
      </c>
      <c r="C163" s="12"/>
      <c r="D163" s="12"/>
      <c r="E163" s="12"/>
      <c r="F163" s="12"/>
      <c r="G163" s="13"/>
    </row>
    <row r="164" spans="1:702" x14ac:dyDescent="0.35">
      <c r="A164" s="24"/>
      <c r="B164" s="26" t="s">
        <v>665</v>
      </c>
      <c r="C164" s="12"/>
      <c r="D164" s="12"/>
      <c r="E164" s="12"/>
      <c r="F164" s="12"/>
      <c r="G164" s="13"/>
    </row>
    <row r="165" spans="1:702" x14ac:dyDescent="0.35">
      <c r="A165" s="24"/>
      <c r="B165" s="26" t="s">
        <v>551</v>
      </c>
      <c r="C165" s="12"/>
      <c r="D165" s="12"/>
      <c r="E165" s="12"/>
      <c r="F165" s="12"/>
      <c r="G165" s="13"/>
    </row>
    <row r="166" spans="1:702" ht="28" x14ac:dyDescent="0.35">
      <c r="A166" s="19" t="s">
        <v>666</v>
      </c>
      <c r="B166" s="20" t="s">
        <v>667</v>
      </c>
      <c r="C166" s="21" t="s">
        <v>68</v>
      </c>
      <c r="D166" s="22">
        <v>1.8</v>
      </c>
      <c r="E166" s="21"/>
      <c r="F166" s="22"/>
      <c r="G166" s="23">
        <f>ROUND(D166*F166,2)</f>
        <v>0</v>
      </c>
      <c r="ZY166" t="s">
        <v>19</v>
      </c>
      <c r="ZZ166" s="14" t="s">
        <v>668</v>
      </c>
    </row>
    <row r="167" spans="1:702" x14ac:dyDescent="0.35">
      <c r="A167" s="24"/>
      <c r="B167" s="25" t="s">
        <v>21</v>
      </c>
      <c r="C167" s="12"/>
      <c r="D167" s="12"/>
      <c r="E167" s="12"/>
      <c r="F167" s="12"/>
      <c r="G167" s="13"/>
    </row>
    <row r="168" spans="1:702" x14ac:dyDescent="0.35">
      <c r="A168" s="24"/>
      <c r="B168" s="26" t="s">
        <v>669</v>
      </c>
      <c r="C168" s="12"/>
      <c r="D168" s="12"/>
      <c r="E168" s="12"/>
      <c r="F168" s="12"/>
      <c r="G168" s="13"/>
    </row>
    <row r="169" spans="1:702" x14ac:dyDescent="0.35">
      <c r="A169" s="19" t="s">
        <v>670</v>
      </c>
      <c r="B169" s="20" t="s">
        <v>671</v>
      </c>
      <c r="C169" s="21" t="s">
        <v>68</v>
      </c>
      <c r="D169" s="22">
        <v>44.07</v>
      </c>
      <c r="E169" s="21"/>
      <c r="F169" s="22"/>
      <c r="G169" s="23">
        <f>ROUND(D169*F169,2)</f>
        <v>0</v>
      </c>
      <c r="ZY169" t="s">
        <v>19</v>
      </c>
      <c r="ZZ169" s="14" t="s">
        <v>672</v>
      </c>
    </row>
    <row r="170" spans="1:702" x14ac:dyDescent="0.35">
      <c r="A170" s="24"/>
      <c r="B170" s="25" t="s">
        <v>21</v>
      </c>
      <c r="C170" s="12"/>
      <c r="D170" s="12"/>
      <c r="E170" s="12"/>
      <c r="F170" s="12"/>
      <c r="G170" s="13"/>
    </row>
    <row r="171" spans="1:702" x14ac:dyDescent="0.35">
      <c r="A171" s="24"/>
      <c r="B171" s="26" t="s">
        <v>573</v>
      </c>
      <c r="C171" s="12"/>
      <c r="D171" s="12"/>
      <c r="E171" s="12"/>
      <c r="F171" s="12"/>
      <c r="G171" s="13"/>
    </row>
    <row r="172" spans="1:702" x14ac:dyDescent="0.35">
      <c r="A172" s="24"/>
      <c r="B172" s="26" t="s">
        <v>483</v>
      </c>
      <c r="C172" s="12"/>
      <c r="D172" s="12"/>
      <c r="E172" s="12"/>
      <c r="F172" s="12"/>
      <c r="G172" s="13"/>
    </row>
    <row r="173" spans="1:702" x14ac:dyDescent="0.35">
      <c r="A173" s="24"/>
      <c r="B173" s="26" t="s">
        <v>554</v>
      </c>
      <c r="C173" s="12"/>
      <c r="D173" s="12"/>
      <c r="E173" s="12"/>
      <c r="F173" s="12"/>
      <c r="G173" s="13"/>
    </row>
    <row r="174" spans="1:702" x14ac:dyDescent="0.35">
      <c r="A174" s="24"/>
      <c r="B174" s="26" t="s">
        <v>673</v>
      </c>
      <c r="C174" s="12"/>
      <c r="D174" s="12"/>
      <c r="E174" s="12"/>
      <c r="F174" s="12"/>
      <c r="G174" s="13"/>
    </row>
    <row r="175" spans="1:702" x14ac:dyDescent="0.35">
      <c r="A175" s="24"/>
      <c r="B175" s="26" t="s">
        <v>674</v>
      </c>
      <c r="C175" s="12"/>
      <c r="D175" s="12"/>
      <c r="E175" s="12"/>
      <c r="F175" s="12"/>
      <c r="G175" s="13"/>
    </row>
    <row r="176" spans="1:702" x14ac:dyDescent="0.35">
      <c r="A176" s="24"/>
      <c r="B176" s="26" t="s">
        <v>675</v>
      </c>
      <c r="C176" s="12"/>
      <c r="D176" s="12"/>
      <c r="E176" s="12"/>
      <c r="F176" s="12"/>
      <c r="G176" s="13"/>
    </row>
    <row r="177" spans="1:702" x14ac:dyDescent="0.35">
      <c r="A177" s="24"/>
      <c r="B177" s="26" t="s">
        <v>676</v>
      </c>
      <c r="C177" s="12"/>
      <c r="D177" s="12"/>
      <c r="E177" s="12"/>
      <c r="F177" s="12"/>
      <c r="G177" s="13"/>
    </row>
    <row r="178" spans="1:702" x14ac:dyDescent="0.35">
      <c r="A178" s="24"/>
      <c r="B178" s="26" t="s">
        <v>677</v>
      </c>
      <c r="C178" s="12"/>
      <c r="D178" s="12"/>
      <c r="E178" s="12"/>
      <c r="F178" s="12"/>
      <c r="G178" s="13"/>
    </row>
    <row r="179" spans="1:702" x14ac:dyDescent="0.35">
      <c r="A179" s="24"/>
      <c r="B179" s="26" t="s">
        <v>481</v>
      </c>
      <c r="C179" s="12"/>
      <c r="D179" s="12"/>
      <c r="E179" s="12"/>
      <c r="F179" s="12"/>
      <c r="G179" s="13"/>
    </row>
    <row r="180" spans="1:702" x14ac:dyDescent="0.35">
      <c r="A180" s="24"/>
      <c r="B180" s="26" t="s">
        <v>678</v>
      </c>
      <c r="C180" s="12"/>
      <c r="D180" s="12"/>
      <c r="E180" s="12"/>
      <c r="F180" s="12"/>
      <c r="G180" s="13"/>
    </row>
    <row r="181" spans="1:702" ht="28" x14ac:dyDescent="0.35">
      <c r="A181" s="19" t="s">
        <v>679</v>
      </c>
      <c r="B181" s="20" t="s">
        <v>680</v>
      </c>
      <c r="C181" s="21" t="s">
        <v>68</v>
      </c>
      <c r="D181" s="22">
        <v>45.05</v>
      </c>
      <c r="E181" s="21"/>
      <c r="F181" s="22"/>
      <c r="G181" s="23">
        <f>ROUND(D181*F181,2)</f>
        <v>0</v>
      </c>
      <c r="ZY181" t="s">
        <v>19</v>
      </c>
      <c r="ZZ181" s="14" t="s">
        <v>681</v>
      </c>
    </row>
    <row r="182" spans="1:702" x14ac:dyDescent="0.35">
      <c r="A182" s="24"/>
      <c r="B182" s="25" t="s">
        <v>21</v>
      </c>
      <c r="C182" s="12"/>
      <c r="D182" s="12"/>
      <c r="E182" s="12"/>
      <c r="F182" s="12"/>
      <c r="G182" s="13"/>
    </row>
    <row r="183" spans="1:702" x14ac:dyDescent="0.35">
      <c r="A183" s="24"/>
      <c r="B183" s="26" t="s">
        <v>682</v>
      </c>
      <c r="C183" s="12"/>
      <c r="D183" s="12"/>
      <c r="E183" s="12"/>
      <c r="F183" s="12"/>
      <c r="G183" s="13"/>
    </row>
    <row r="184" spans="1:702" x14ac:dyDescent="0.35">
      <c r="A184" s="19" t="s">
        <v>683</v>
      </c>
      <c r="B184" s="20" t="s">
        <v>684</v>
      </c>
      <c r="C184" s="21" t="s">
        <v>68</v>
      </c>
      <c r="D184" s="22">
        <v>3.6</v>
      </c>
      <c r="E184" s="21"/>
      <c r="F184" s="22"/>
      <c r="G184" s="23">
        <f>ROUND(D184*F184,2)</f>
        <v>0</v>
      </c>
      <c r="ZY184" t="s">
        <v>19</v>
      </c>
      <c r="ZZ184" s="14" t="s">
        <v>685</v>
      </c>
    </row>
    <row r="185" spans="1:702" x14ac:dyDescent="0.35">
      <c r="A185" s="24"/>
      <c r="B185" s="25" t="s">
        <v>21</v>
      </c>
      <c r="C185" s="12"/>
      <c r="D185" s="12"/>
      <c r="E185" s="12"/>
      <c r="F185" s="12"/>
      <c r="G185" s="13"/>
    </row>
    <row r="186" spans="1:702" x14ac:dyDescent="0.35">
      <c r="A186" s="24"/>
      <c r="B186" s="26" t="s">
        <v>556</v>
      </c>
      <c r="C186" s="12"/>
      <c r="D186" s="12"/>
      <c r="E186" s="12"/>
      <c r="F186" s="12"/>
      <c r="G186" s="13"/>
    </row>
    <row r="187" spans="1:702" x14ac:dyDescent="0.35">
      <c r="A187" s="19" t="s">
        <v>686</v>
      </c>
      <c r="B187" s="20" t="s">
        <v>687</v>
      </c>
      <c r="C187" s="21" t="s">
        <v>68</v>
      </c>
      <c r="D187" s="22">
        <v>1.83</v>
      </c>
      <c r="E187" s="21"/>
      <c r="F187" s="22"/>
      <c r="G187" s="23">
        <f>ROUND(D187*F187,2)</f>
        <v>0</v>
      </c>
      <c r="ZY187" t="s">
        <v>19</v>
      </c>
      <c r="ZZ187" s="14" t="s">
        <v>688</v>
      </c>
    </row>
    <row r="188" spans="1:702" x14ac:dyDescent="0.35">
      <c r="A188" s="24"/>
      <c r="B188" s="25" t="s">
        <v>21</v>
      </c>
      <c r="C188" s="12"/>
      <c r="D188" s="12"/>
      <c r="E188" s="12"/>
      <c r="F188" s="12"/>
      <c r="G188" s="13"/>
    </row>
    <row r="189" spans="1:702" x14ac:dyDescent="0.35">
      <c r="A189" s="24"/>
      <c r="B189" s="26" t="s">
        <v>556</v>
      </c>
      <c r="C189" s="12"/>
      <c r="D189" s="12"/>
      <c r="E189" s="12"/>
      <c r="F189" s="12"/>
      <c r="G189" s="13"/>
    </row>
    <row r="190" spans="1:702" x14ac:dyDescent="0.35">
      <c r="A190" s="19" t="s">
        <v>689</v>
      </c>
      <c r="B190" s="20" t="s">
        <v>690</v>
      </c>
      <c r="C190" s="21" t="s">
        <v>68</v>
      </c>
      <c r="D190" s="22">
        <v>2.77</v>
      </c>
      <c r="E190" s="21"/>
      <c r="F190" s="22"/>
      <c r="G190" s="23">
        <f>ROUND(D190*F190,2)</f>
        <v>0</v>
      </c>
      <c r="ZY190" t="s">
        <v>19</v>
      </c>
      <c r="ZZ190" s="14" t="s">
        <v>691</v>
      </c>
    </row>
    <row r="191" spans="1:702" x14ac:dyDescent="0.35">
      <c r="A191" s="24"/>
      <c r="B191" s="25" t="s">
        <v>21</v>
      </c>
      <c r="C191" s="12"/>
      <c r="D191" s="12"/>
      <c r="E191" s="12"/>
      <c r="F191" s="12"/>
      <c r="G191" s="13"/>
    </row>
    <row r="192" spans="1:702" x14ac:dyDescent="0.35">
      <c r="A192" s="24"/>
      <c r="B192" s="26" t="s">
        <v>692</v>
      </c>
      <c r="C192" s="12"/>
      <c r="D192" s="12"/>
      <c r="E192" s="12"/>
      <c r="F192" s="12"/>
      <c r="G192" s="13"/>
    </row>
    <row r="193" spans="1:702" x14ac:dyDescent="0.35">
      <c r="A193" s="19" t="s">
        <v>693</v>
      </c>
      <c r="B193" s="20" t="s">
        <v>694</v>
      </c>
      <c r="C193" s="21" t="s">
        <v>68</v>
      </c>
      <c r="D193" s="22">
        <v>1.71</v>
      </c>
      <c r="E193" s="21"/>
      <c r="F193" s="22"/>
      <c r="G193" s="23">
        <f>ROUND(D193*F193,2)</f>
        <v>0</v>
      </c>
      <c r="ZY193" t="s">
        <v>19</v>
      </c>
      <c r="ZZ193" s="14" t="s">
        <v>695</v>
      </c>
    </row>
    <row r="194" spans="1:702" x14ac:dyDescent="0.35">
      <c r="A194" s="24"/>
      <c r="B194" s="25" t="s">
        <v>21</v>
      </c>
      <c r="C194" s="12"/>
      <c r="D194" s="12"/>
      <c r="E194" s="12"/>
      <c r="F194" s="12"/>
      <c r="G194" s="13"/>
    </row>
    <row r="195" spans="1:702" x14ac:dyDescent="0.35">
      <c r="A195" s="24"/>
      <c r="B195" s="26" t="s">
        <v>556</v>
      </c>
      <c r="C195" s="12"/>
      <c r="D195" s="12"/>
      <c r="E195" s="12"/>
      <c r="F195" s="12"/>
      <c r="G195" s="13"/>
    </row>
    <row r="196" spans="1:702" x14ac:dyDescent="0.35">
      <c r="A196" s="19" t="s">
        <v>696</v>
      </c>
      <c r="B196" s="20" t="s">
        <v>697</v>
      </c>
      <c r="C196" s="21" t="s">
        <v>68</v>
      </c>
      <c r="D196" s="22">
        <v>3.04</v>
      </c>
      <c r="E196" s="21"/>
      <c r="F196" s="22"/>
      <c r="G196" s="23">
        <f>ROUND(D196*F196,2)</f>
        <v>0</v>
      </c>
      <c r="ZY196" t="s">
        <v>19</v>
      </c>
      <c r="ZZ196" s="14" t="s">
        <v>698</v>
      </c>
    </row>
    <row r="197" spans="1:702" x14ac:dyDescent="0.35">
      <c r="A197" s="24"/>
      <c r="B197" s="25" t="s">
        <v>21</v>
      </c>
      <c r="C197" s="12"/>
      <c r="D197" s="12"/>
      <c r="E197" s="12"/>
      <c r="F197" s="12"/>
      <c r="G197" s="13"/>
    </row>
    <row r="198" spans="1:702" x14ac:dyDescent="0.35">
      <c r="A198" s="24"/>
      <c r="B198" s="26" t="s">
        <v>699</v>
      </c>
      <c r="C198" s="12"/>
      <c r="D198" s="12"/>
      <c r="E198" s="12"/>
      <c r="F198" s="12"/>
      <c r="G198" s="13"/>
    </row>
    <row r="199" spans="1:702" x14ac:dyDescent="0.35">
      <c r="A199" s="19" t="s">
        <v>700</v>
      </c>
      <c r="B199" s="20" t="s">
        <v>701</v>
      </c>
      <c r="C199" s="21" t="s">
        <v>68</v>
      </c>
      <c r="D199" s="22">
        <v>12.19</v>
      </c>
      <c r="E199" s="21"/>
      <c r="F199" s="22"/>
      <c r="G199" s="23">
        <f>ROUND(D199*F199,2)</f>
        <v>0</v>
      </c>
      <c r="ZY199" t="s">
        <v>19</v>
      </c>
      <c r="ZZ199" s="14" t="s">
        <v>702</v>
      </c>
    </row>
    <row r="200" spans="1:702" x14ac:dyDescent="0.35">
      <c r="A200" s="24"/>
      <c r="B200" s="25" t="s">
        <v>21</v>
      </c>
      <c r="C200" s="12"/>
      <c r="D200" s="12"/>
      <c r="E200" s="12"/>
      <c r="F200" s="12"/>
      <c r="G200" s="13"/>
    </row>
    <row r="201" spans="1:702" x14ac:dyDescent="0.35">
      <c r="A201" s="24"/>
      <c r="B201" s="26" t="s">
        <v>703</v>
      </c>
      <c r="C201" s="12"/>
      <c r="D201" s="12"/>
      <c r="E201" s="12"/>
      <c r="F201" s="12"/>
      <c r="G201" s="13"/>
    </row>
    <row r="202" spans="1:702" x14ac:dyDescent="0.35">
      <c r="A202" s="19" t="s">
        <v>704</v>
      </c>
      <c r="B202" s="20" t="s">
        <v>705</v>
      </c>
      <c r="C202" s="21" t="s">
        <v>0</v>
      </c>
      <c r="D202" s="27">
        <v>8</v>
      </c>
      <c r="E202" s="21"/>
      <c r="F202" s="22"/>
      <c r="G202" s="23">
        <f>ROUND(D202*F202,2)</f>
        <v>0</v>
      </c>
      <c r="ZY202" t="s">
        <v>19</v>
      </c>
      <c r="ZZ202" s="14" t="s">
        <v>706</v>
      </c>
    </row>
    <row r="203" spans="1:702" x14ac:dyDescent="0.35">
      <c r="A203" s="24"/>
      <c r="B203" s="25" t="s">
        <v>21</v>
      </c>
      <c r="C203" s="12"/>
      <c r="D203" s="12"/>
      <c r="E203" s="12"/>
      <c r="F203" s="12"/>
      <c r="G203" s="13"/>
    </row>
    <row r="204" spans="1:702" x14ac:dyDescent="0.35">
      <c r="A204" s="24"/>
      <c r="B204" s="26" t="s">
        <v>703</v>
      </c>
      <c r="C204" s="12"/>
      <c r="D204" s="12"/>
      <c r="E204" s="12"/>
      <c r="F204" s="12"/>
      <c r="G204" s="13"/>
    </row>
    <row r="205" spans="1:702" x14ac:dyDescent="0.35">
      <c r="A205" s="17" t="s">
        <v>707</v>
      </c>
      <c r="B205" s="18" t="s">
        <v>708</v>
      </c>
      <c r="C205" s="12"/>
      <c r="D205" s="12"/>
      <c r="E205" s="12"/>
      <c r="F205" s="12"/>
      <c r="G205" s="13"/>
      <c r="ZY205" t="s">
        <v>15</v>
      </c>
      <c r="ZZ205" s="14" t="s">
        <v>8</v>
      </c>
    </row>
    <row r="206" spans="1:702" ht="28" x14ac:dyDescent="0.35">
      <c r="A206" s="19" t="s">
        <v>709</v>
      </c>
      <c r="B206" s="20" t="s">
        <v>710</v>
      </c>
      <c r="C206" s="21" t="s">
        <v>0</v>
      </c>
      <c r="D206" s="27">
        <v>1</v>
      </c>
      <c r="E206" s="21"/>
      <c r="F206" s="22"/>
      <c r="G206" s="23">
        <f>ROUND(D206*F206,2)</f>
        <v>0</v>
      </c>
      <c r="ZY206" t="s">
        <v>19</v>
      </c>
      <c r="ZZ206" s="14" t="s">
        <v>711</v>
      </c>
    </row>
    <row r="207" spans="1:702" ht="28" x14ac:dyDescent="0.35">
      <c r="A207" s="19" t="s">
        <v>712</v>
      </c>
      <c r="B207" s="20" t="s">
        <v>713</v>
      </c>
      <c r="C207" s="21" t="s">
        <v>0</v>
      </c>
      <c r="D207" s="27">
        <v>2</v>
      </c>
      <c r="E207" s="21"/>
      <c r="F207" s="22"/>
      <c r="G207" s="23">
        <f>ROUND(D207*F207,2)</f>
        <v>0</v>
      </c>
      <c r="ZY207" t="s">
        <v>19</v>
      </c>
      <c r="ZZ207" s="14" t="s">
        <v>714</v>
      </c>
    </row>
    <row r="208" spans="1:702" x14ac:dyDescent="0.35">
      <c r="A208" s="24"/>
      <c r="B208" s="25" t="s">
        <v>21</v>
      </c>
      <c r="C208" s="12"/>
      <c r="D208" s="12"/>
      <c r="E208" s="12"/>
      <c r="F208" s="12"/>
      <c r="G208" s="13"/>
    </row>
    <row r="209" spans="1:702" x14ac:dyDescent="0.35">
      <c r="A209" s="24"/>
      <c r="B209" s="26" t="s">
        <v>715</v>
      </c>
      <c r="C209" s="12"/>
      <c r="D209" s="12"/>
      <c r="E209" s="12"/>
      <c r="F209" s="12"/>
      <c r="G209" s="13"/>
    </row>
    <row r="210" spans="1:702" x14ac:dyDescent="0.35">
      <c r="A210" s="24"/>
      <c r="B210" s="26" t="s">
        <v>716</v>
      </c>
      <c r="C210" s="12"/>
      <c r="D210" s="12"/>
      <c r="E210" s="12"/>
      <c r="F210" s="12"/>
      <c r="G210" s="13"/>
    </row>
    <row r="211" spans="1:702" x14ac:dyDescent="0.35">
      <c r="A211" s="17" t="s">
        <v>717</v>
      </c>
      <c r="B211" s="18" t="s">
        <v>718</v>
      </c>
      <c r="C211" s="12"/>
      <c r="D211" s="12"/>
      <c r="E211" s="12"/>
      <c r="F211" s="12"/>
      <c r="G211" s="13"/>
      <c r="ZY211" t="s">
        <v>15</v>
      </c>
      <c r="ZZ211" s="14" t="s">
        <v>8</v>
      </c>
    </row>
    <row r="212" spans="1:702" x14ac:dyDescent="0.35">
      <c r="A212" s="19" t="s">
        <v>719</v>
      </c>
      <c r="B212" s="20" t="s">
        <v>720</v>
      </c>
      <c r="C212" s="21" t="s">
        <v>68</v>
      </c>
      <c r="D212" s="22">
        <v>2.02</v>
      </c>
      <c r="E212" s="21"/>
      <c r="F212" s="22"/>
      <c r="G212" s="23">
        <f>ROUND(D212*F212,2)</f>
        <v>0</v>
      </c>
      <c r="ZY212" t="s">
        <v>19</v>
      </c>
      <c r="ZZ212" s="14" t="s">
        <v>721</v>
      </c>
    </row>
    <row r="213" spans="1:702" x14ac:dyDescent="0.35">
      <c r="A213" s="24"/>
      <c r="B213" s="25" t="s">
        <v>21</v>
      </c>
      <c r="C213" s="12"/>
      <c r="D213" s="12"/>
      <c r="E213" s="12"/>
      <c r="F213" s="12"/>
      <c r="G213" s="13"/>
    </row>
    <row r="214" spans="1:702" x14ac:dyDescent="0.35">
      <c r="A214" s="24"/>
      <c r="B214" s="26" t="s">
        <v>722</v>
      </c>
      <c r="C214" s="12"/>
      <c r="D214" s="12"/>
      <c r="E214" s="12"/>
      <c r="F214" s="12"/>
      <c r="G214" s="13"/>
    </row>
    <row r="215" spans="1:702" x14ac:dyDescent="0.35">
      <c r="A215" s="19" t="s">
        <v>723</v>
      </c>
      <c r="B215" s="20" t="s">
        <v>724</v>
      </c>
      <c r="C215" s="21" t="s">
        <v>68</v>
      </c>
      <c r="D215" s="22">
        <v>13.6</v>
      </c>
      <c r="E215" s="21"/>
      <c r="F215" s="22"/>
      <c r="G215" s="23">
        <f>ROUND(D215*F215,2)</f>
        <v>0</v>
      </c>
      <c r="ZY215" t="s">
        <v>19</v>
      </c>
      <c r="ZZ215" s="14" t="s">
        <v>725</v>
      </c>
    </row>
    <row r="216" spans="1:702" x14ac:dyDescent="0.35">
      <c r="A216" s="24"/>
      <c r="B216" s="25" t="s">
        <v>21</v>
      </c>
      <c r="C216" s="12"/>
      <c r="D216" s="12"/>
      <c r="E216" s="12"/>
      <c r="F216" s="12"/>
      <c r="G216" s="13"/>
    </row>
    <row r="217" spans="1:702" x14ac:dyDescent="0.35">
      <c r="A217" s="24"/>
      <c r="B217" s="26" t="s">
        <v>726</v>
      </c>
      <c r="C217" s="12"/>
      <c r="D217" s="12"/>
      <c r="E217" s="12"/>
      <c r="F217" s="12"/>
      <c r="G217" s="13"/>
    </row>
    <row r="218" spans="1:702" x14ac:dyDescent="0.35">
      <c r="A218" s="19" t="s">
        <v>727</v>
      </c>
      <c r="B218" s="20" t="s">
        <v>728</v>
      </c>
      <c r="C218" s="21" t="s">
        <v>0</v>
      </c>
      <c r="D218" s="27">
        <v>6</v>
      </c>
      <c r="E218" s="21"/>
      <c r="F218" s="22"/>
      <c r="G218" s="23">
        <f>ROUND(D218*F218,2)</f>
        <v>0</v>
      </c>
      <c r="ZY218" t="s">
        <v>19</v>
      </c>
      <c r="ZZ218" s="14" t="s">
        <v>729</v>
      </c>
    </row>
    <row r="219" spans="1:702" x14ac:dyDescent="0.35">
      <c r="A219" s="24"/>
      <c r="B219" s="25" t="s">
        <v>21</v>
      </c>
      <c r="C219" s="12"/>
      <c r="D219" s="12"/>
      <c r="E219" s="12"/>
      <c r="F219" s="12"/>
      <c r="G219" s="13"/>
    </row>
    <row r="220" spans="1:702" x14ac:dyDescent="0.35">
      <c r="A220" s="24"/>
      <c r="B220" s="26" t="s">
        <v>730</v>
      </c>
      <c r="C220" s="12"/>
      <c r="D220" s="12"/>
      <c r="E220" s="12"/>
      <c r="F220" s="12"/>
      <c r="G220" s="13"/>
    </row>
    <row r="221" spans="1:702" x14ac:dyDescent="0.35">
      <c r="A221" s="19" t="s">
        <v>731</v>
      </c>
      <c r="B221" s="20" t="s">
        <v>732</v>
      </c>
      <c r="C221" s="21" t="s">
        <v>18</v>
      </c>
      <c r="D221" s="27">
        <v>10</v>
      </c>
      <c r="E221" s="21"/>
      <c r="F221" s="22"/>
      <c r="G221" s="23">
        <f>ROUND(D221*F221,2)</f>
        <v>0</v>
      </c>
      <c r="ZY221" t="s">
        <v>19</v>
      </c>
      <c r="ZZ221" s="14" t="s">
        <v>733</v>
      </c>
    </row>
    <row r="222" spans="1:702" x14ac:dyDescent="0.35">
      <c r="A222" s="24"/>
      <c r="B222" s="25" t="s">
        <v>21</v>
      </c>
      <c r="C222" s="12"/>
      <c r="D222" s="12"/>
      <c r="E222" s="12"/>
      <c r="F222" s="12"/>
      <c r="G222" s="13"/>
    </row>
    <row r="223" spans="1:702" x14ac:dyDescent="0.35">
      <c r="A223" s="24"/>
      <c r="B223" s="26" t="s">
        <v>734</v>
      </c>
      <c r="C223" s="12"/>
      <c r="D223" s="12"/>
      <c r="E223" s="12"/>
      <c r="F223" s="12"/>
      <c r="G223" s="13"/>
    </row>
    <row r="224" spans="1:702" x14ac:dyDescent="0.35">
      <c r="A224" s="19" t="s">
        <v>735</v>
      </c>
      <c r="B224" s="20" t="s">
        <v>736</v>
      </c>
      <c r="C224" s="21" t="s">
        <v>68</v>
      </c>
      <c r="D224" s="22">
        <v>45</v>
      </c>
      <c r="E224" s="21"/>
      <c r="F224" s="22"/>
      <c r="G224" s="23">
        <f>ROUND(D224*F224,2)</f>
        <v>0</v>
      </c>
      <c r="ZY224" t="s">
        <v>19</v>
      </c>
      <c r="ZZ224" s="14" t="s">
        <v>737</v>
      </c>
    </row>
    <row r="225" spans="1:702" x14ac:dyDescent="0.35">
      <c r="A225" s="24"/>
      <c r="B225" s="25" t="s">
        <v>21</v>
      </c>
      <c r="C225" s="12"/>
      <c r="D225" s="12"/>
      <c r="E225" s="12"/>
      <c r="F225" s="12"/>
      <c r="G225" s="13"/>
    </row>
    <row r="226" spans="1:702" x14ac:dyDescent="0.35">
      <c r="A226" s="24"/>
      <c r="B226" s="26" t="s">
        <v>738</v>
      </c>
      <c r="C226" s="12"/>
      <c r="D226" s="12"/>
      <c r="E226" s="12"/>
      <c r="F226" s="12"/>
      <c r="G226" s="13"/>
    </row>
    <row r="227" spans="1:702" x14ac:dyDescent="0.35">
      <c r="A227" s="17" t="s">
        <v>739</v>
      </c>
      <c r="B227" s="18" t="s">
        <v>409</v>
      </c>
      <c r="C227" s="12"/>
      <c r="D227" s="12"/>
      <c r="E227" s="12"/>
      <c r="F227" s="12"/>
      <c r="G227" s="13"/>
      <c r="ZY227" t="s">
        <v>15</v>
      </c>
      <c r="ZZ227" s="14" t="s">
        <v>8</v>
      </c>
    </row>
    <row r="228" spans="1:702" x14ac:dyDescent="0.35">
      <c r="A228" s="19" t="s">
        <v>740</v>
      </c>
      <c r="B228" s="20" t="s">
        <v>741</v>
      </c>
      <c r="C228" s="21" t="s">
        <v>18</v>
      </c>
      <c r="D228" s="22">
        <v>25</v>
      </c>
      <c r="E228" s="21"/>
      <c r="F228" s="22"/>
      <c r="G228" s="23">
        <f>ROUND(D228*F228,2)</f>
        <v>0</v>
      </c>
      <c r="ZY228" t="s">
        <v>19</v>
      </c>
      <c r="ZZ228" s="14" t="s">
        <v>742</v>
      </c>
    </row>
    <row r="229" spans="1:702" x14ac:dyDescent="0.35">
      <c r="A229" s="24"/>
      <c r="B229" s="25" t="s">
        <v>21</v>
      </c>
      <c r="C229" s="12"/>
      <c r="D229" s="12"/>
      <c r="E229" s="12"/>
      <c r="F229" s="12"/>
      <c r="G229" s="13"/>
    </row>
    <row r="230" spans="1:702" x14ac:dyDescent="0.35">
      <c r="A230" s="24"/>
      <c r="B230" s="26" t="s">
        <v>743</v>
      </c>
      <c r="C230" s="12"/>
      <c r="D230" s="12"/>
      <c r="E230" s="12"/>
      <c r="F230" s="12"/>
      <c r="G230" s="13"/>
    </row>
    <row r="231" spans="1:702" x14ac:dyDescent="0.35">
      <c r="A231" s="24"/>
      <c r="B231" s="26" t="s">
        <v>744</v>
      </c>
      <c r="C231" s="12"/>
      <c r="D231" s="12"/>
      <c r="E231" s="12"/>
      <c r="F231" s="12"/>
      <c r="G231" s="13"/>
    </row>
    <row r="232" spans="1:702" x14ac:dyDescent="0.35">
      <c r="A232" s="19" t="s">
        <v>745</v>
      </c>
      <c r="B232" s="20" t="s">
        <v>746</v>
      </c>
      <c r="C232" s="21" t="s">
        <v>68</v>
      </c>
      <c r="D232" s="22">
        <v>29</v>
      </c>
      <c r="E232" s="21"/>
      <c r="F232" s="22"/>
      <c r="G232" s="23">
        <f>ROUND(D232*F232,2)</f>
        <v>0</v>
      </c>
      <c r="ZY232" t="s">
        <v>19</v>
      </c>
      <c r="ZZ232" s="14" t="s">
        <v>747</v>
      </c>
    </row>
    <row r="233" spans="1:702" x14ac:dyDescent="0.35">
      <c r="A233" s="24"/>
      <c r="B233" s="25" t="s">
        <v>21</v>
      </c>
      <c r="C233" s="12"/>
      <c r="D233" s="12"/>
      <c r="E233" s="12"/>
      <c r="F233" s="12"/>
      <c r="G233" s="13"/>
    </row>
    <row r="234" spans="1:702" x14ac:dyDescent="0.35">
      <c r="A234" s="24"/>
      <c r="B234" s="26" t="s">
        <v>748</v>
      </c>
      <c r="C234" s="12"/>
      <c r="D234" s="12"/>
      <c r="E234" s="12"/>
      <c r="F234" s="12"/>
      <c r="G234" s="13"/>
    </row>
    <row r="235" spans="1:702" x14ac:dyDescent="0.35">
      <c r="A235" s="19" t="s">
        <v>749</v>
      </c>
      <c r="B235" s="20" t="s">
        <v>750</v>
      </c>
      <c r="C235" s="21" t="s">
        <v>68</v>
      </c>
      <c r="D235" s="22">
        <v>4.66</v>
      </c>
      <c r="E235" s="21"/>
      <c r="F235" s="22"/>
      <c r="G235" s="23">
        <f>ROUND(D235*F235,2)</f>
        <v>0</v>
      </c>
      <c r="ZY235" t="s">
        <v>19</v>
      </c>
      <c r="ZZ235" s="14" t="s">
        <v>751</v>
      </c>
    </row>
    <row r="236" spans="1:702" x14ac:dyDescent="0.35">
      <c r="A236" s="24"/>
      <c r="B236" s="25" t="s">
        <v>21</v>
      </c>
      <c r="C236" s="12"/>
      <c r="D236" s="12"/>
      <c r="E236" s="12"/>
      <c r="F236" s="12"/>
      <c r="G236" s="13"/>
    </row>
    <row r="237" spans="1:702" x14ac:dyDescent="0.35">
      <c r="A237" s="24"/>
      <c r="B237" s="26" t="s">
        <v>752</v>
      </c>
      <c r="C237" s="12"/>
      <c r="D237" s="12"/>
      <c r="E237" s="12"/>
      <c r="F237" s="12"/>
      <c r="G237" s="13"/>
    </row>
    <row r="238" spans="1:702" ht="28" x14ac:dyDescent="0.35">
      <c r="A238" s="19" t="s">
        <v>753</v>
      </c>
      <c r="B238" s="20" t="s">
        <v>754</v>
      </c>
      <c r="C238" s="21" t="s">
        <v>0</v>
      </c>
      <c r="D238" s="27">
        <v>17</v>
      </c>
      <c r="E238" s="21"/>
      <c r="F238" s="22"/>
      <c r="G238" s="23">
        <f>ROUND(D238*F238,2)</f>
        <v>0</v>
      </c>
      <c r="ZY238" t="s">
        <v>19</v>
      </c>
      <c r="ZZ238" s="14" t="s">
        <v>755</v>
      </c>
    </row>
    <row r="239" spans="1:702" x14ac:dyDescent="0.35">
      <c r="A239" s="24"/>
      <c r="B239" s="25" t="s">
        <v>21</v>
      </c>
      <c r="C239" s="12"/>
      <c r="D239" s="12"/>
      <c r="E239" s="12"/>
      <c r="F239" s="12"/>
      <c r="G239" s="13"/>
    </row>
    <row r="240" spans="1:702" x14ac:dyDescent="0.35">
      <c r="A240" s="24"/>
      <c r="B240" s="26" t="s">
        <v>756</v>
      </c>
      <c r="C240" s="12"/>
      <c r="D240" s="12"/>
      <c r="E240" s="12"/>
      <c r="F240" s="12"/>
      <c r="G240" s="13"/>
    </row>
    <row r="241" spans="1:702" x14ac:dyDescent="0.35">
      <c r="A241" s="19" t="s">
        <v>757</v>
      </c>
      <c r="B241" s="20" t="s">
        <v>758</v>
      </c>
      <c r="C241" s="21" t="s">
        <v>68</v>
      </c>
      <c r="D241" s="22">
        <v>2.82</v>
      </c>
      <c r="E241" s="21"/>
      <c r="F241" s="22"/>
      <c r="G241" s="23">
        <f>ROUND(D241*F241,2)</f>
        <v>0</v>
      </c>
      <c r="ZY241" t="s">
        <v>19</v>
      </c>
      <c r="ZZ241" s="14" t="s">
        <v>759</v>
      </c>
    </row>
    <row r="242" spans="1:702" x14ac:dyDescent="0.35">
      <c r="A242" s="24"/>
      <c r="B242" s="25" t="s">
        <v>21</v>
      </c>
      <c r="C242" s="12"/>
      <c r="D242" s="12"/>
      <c r="E242" s="12"/>
      <c r="F242" s="12"/>
      <c r="G242" s="13"/>
    </row>
    <row r="243" spans="1:702" x14ac:dyDescent="0.35">
      <c r="A243" s="24"/>
      <c r="B243" s="26" t="s">
        <v>551</v>
      </c>
      <c r="C243" s="12"/>
      <c r="D243" s="12"/>
      <c r="E243" s="12"/>
      <c r="F243" s="12"/>
      <c r="G243" s="13"/>
    </row>
    <row r="244" spans="1:702" x14ac:dyDescent="0.35">
      <c r="A244" s="19" t="s">
        <v>760</v>
      </c>
      <c r="B244" s="20" t="s">
        <v>761</v>
      </c>
      <c r="C244" s="21" t="s">
        <v>68</v>
      </c>
      <c r="D244" s="22">
        <v>2.82</v>
      </c>
      <c r="E244" s="21"/>
      <c r="F244" s="22"/>
      <c r="G244" s="23">
        <f>ROUND(D244*F244,2)</f>
        <v>0</v>
      </c>
      <c r="ZY244" t="s">
        <v>19</v>
      </c>
      <c r="ZZ244" s="14" t="s">
        <v>762</v>
      </c>
    </row>
    <row r="245" spans="1:702" x14ac:dyDescent="0.35">
      <c r="A245" s="24"/>
      <c r="B245" s="25" t="s">
        <v>21</v>
      </c>
      <c r="C245" s="12"/>
      <c r="D245" s="12"/>
      <c r="E245" s="12"/>
      <c r="F245" s="12"/>
      <c r="G245" s="13"/>
    </row>
    <row r="246" spans="1:702" x14ac:dyDescent="0.35">
      <c r="A246" s="24"/>
      <c r="B246" s="26" t="s">
        <v>551</v>
      </c>
      <c r="C246" s="12"/>
      <c r="D246" s="12"/>
      <c r="E246" s="12"/>
      <c r="F246" s="12"/>
      <c r="G246" s="13"/>
    </row>
    <row r="247" spans="1:702" x14ac:dyDescent="0.35">
      <c r="A247" s="19" t="s">
        <v>763</v>
      </c>
      <c r="B247" s="20" t="s">
        <v>764</v>
      </c>
      <c r="C247" s="21" t="s">
        <v>0</v>
      </c>
      <c r="D247" s="27">
        <v>20</v>
      </c>
      <c r="E247" s="21"/>
      <c r="F247" s="22"/>
      <c r="G247" s="23">
        <f>ROUND(D247*F247,2)</f>
        <v>0</v>
      </c>
      <c r="ZY247" t="s">
        <v>19</v>
      </c>
      <c r="ZZ247" s="14" t="s">
        <v>765</v>
      </c>
    </row>
    <row r="248" spans="1:702" x14ac:dyDescent="0.35">
      <c r="A248" s="24"/>
      <c r="B248" s="25" t="s">
        <v>21</v>
      </c>
      <c r="C248" s="12"/>
      <c r="D248" s="12"/>
      <c r="E248" s="12"/>
      <c r="F248" s="12"/>
      <c r="G248" s="13"/>
    </row>
    <row r="249" spans="1:702" x14ac:dyDescent="0.35">
      <c r="A249" s="24"/>
      <c r="B249" s="26" t="s">
        <v>766</v>
      </c>
      <c r="C249" s="12"/>
      <c r="D249" s="12"/>
      <c r="E249" s="12"/>
      <c r="F249" s="12"/>
      <c r="G249" s="13"/>
    </row>
    <row r="250" spans="1:702" x14ac:dyDescent="0.35">
      <c r="A250" s="19" t="s">
        <v>767</v>
      </c>
      <c r="B250" s="20" t="s">
        <v>768</v>
      </c>
      <c r="C250" s="21" t="s">
        <v>0</v>
      </c>
      <c r="D250" s="27">
        <v>30</v>
      </c>
      <c r="E250" s="21"/>
      <c r="F250" s="22"/>
      <c r="G250" s="23">
        <f>ROUND(D250*F250,2)</f>
        <v>0</v>
      </c>
      <c r="ZY250" t="s">
        <v>19</v>
      </c>
      <c r="ZZ250" s="14" t="s">
        <v>769</v>
      </c>
    </row>
    <row r="251" spans="1:702" x14ac:dyDescent="0.35">
      <c r="A251" s="24"/>
      <c r="B251" s="25" t="s">
        <v>21</v>
      </c>
      <c r="C251" s="12"/>
      <c r="D251" s="12"/>
      <c r="E251" s="12"/>
      <c r="F251" s="12"/>
      <c r="G251" s="13"/>
    </row>
    <row r="252" spans="1:702" x14ac:dyDescent="0.35">
      <c r="A252" s="24"/>
      <c r="B252" s="26" t="s">
        <v>770</v>
      </c>
      <c r="C252" s="12"/>
      <c r="D252" s="12"/>
      <c r="E252" s="12"/>
      <c r="F252" s="12"/>
      <c r="G252" s="13"/>
    </row>
    <row r="253" spans="1:702" x14ac:dyDescent="0.35">
      <c r="A253" s="19" t="s">
        <v>771</v>
      </c>
      <c r="B253" s="20" t="s">
        <v>772</v>
      </c>
      <c r="C253" s="21" t="s">
        <v>0</v>
      </c>
      <c r="D253" s="27">
        <v>1</v>
      </c>
      <c r="E253" s="21"/>
      <c r="F253" s="22"/>
      <c r="G253" s="23">
        <f>ROUND(D253*F253,2)</f>
        <v>0</v>
      </c>
      <c r="ZY253" t="s">
        <v>19</v>
      </c>
      <c r="ZZ253" s="14" t="s">
        <v>773</v>
      </c>
    </row>
    <row r="254" spans="1:702" x14ac:dyDescent="0.35">
      <c r="A254" s="24"/>
      <c r="B254" s="25" t="s">
        <v>21</v>
      </c>
      <c r="C254" s="12"/>
      <c r="D254" s="12"/>
      <c r="E254" s="12"/>
      <c r="F254" s="12"/>
      <c r="G254" s="13"/>
    </row>
    <row r="255" spans="1:702" ht="20" x14ac:dyDescent="0.35">
      <c r="A255" s="24"/>
      <c r="B255" s="26" t="s">
        <v>774</v>
      </c>
      <c r="C255" s="12"/>
      <c r="D255" s="12"/>
      <c r="E255" s="12"/>
      <c r="F255" s="12"/>
      <c r="G255" s="13"/>
    </row>
    <row r="256" spans="1:702" x14ac:dyDescent="0.35">
      <c r="A256" s="19" t="s">
        <v>775</v>
      </c>
      <c r="B256" s="20" t="s">
        <v>776</v>
      </c>
      <c r="C256" s="21" t="s">
        <v>0</v>
      </c>
      <c r="D256" s="27">
        <v>1</v>
      </c>
      <c r="E256" s="21"/>
      <c r="F256" s="22"/>
      <c r="G256" s="23">
        <f>ROUND(D256*F256,2)</f>
        <v>0</v>
      </c>
      <c r="ZY256" t="s">
        <v>19</v>
      </c>
      <c r="ZZ256" s="14" t="s">
        <v>777</v>
      </c>
    </row>
    <row r="257" spans="1:702" x14ac:dyDescent="0.35">
      <c r="A257" s="24"/>
      <c r="B257" s="25" t="s">
        <v>21</v>
      </c>
      <c r="C257" s="12"/>
      <c r="D257" s="12"/>
      <c r="E257" s="12"/>
      <c r="F257" s="12"/>
      <c r="G257" s="13"/>
    </row>
    <row r="258" spans="1:702" x14ac:dyDescent="0.35">
      <c r="A258" s="24"/>
      <c r="B258" s="26" t="s">
        <v>778</v>
      </c>
      <c r="C258" s="12"/>
      <c r="D258" s="12"/>
      <c r="E258" s="12"/>
      <c r="F258" s="12"/>
      <c r="G258" s="13"/>
    </row>
    <row r="259" spans="1:702" x14ac:dyDescent="0.35">
      <c r="A259" s="19" t="s">
        <v>779</v>
      </c>
      <c r="B259" s="20" t="s">
        <v>780</v>
      </c>
      <c r="C259" s="21" t="s">
        <v>68</v>
      </c>
      <c r="D259" s="22">
        <v>49.2</v>
      </c>
      <c r="E259" s="21"/>
      <c r="F259" s="22"/>
      <c r="G259" s="23">
        <f>ROUND(D259*F259,2)</f>
        <v>0</v>
      </c>
      <c r="ZY259" t="s">
        <v>19</v>
      </c>
      <c r="ZZ259" s="14" t="s">
        <v>781</v>
      </c>
    </row>
    <row r="260" spans="1:702" x14ac:dyDescent="0.35">
      <c r="A260" s="24"/>
      <c r="B260" s="25" t="s">
        <v>21</v>
      </c>
      <c r="C260" s="12"/>
      <c r="D260" s="12"/>
      <c r="E260" s="12"/>
      <c r="F260" s="12"/>
      <c r="G260" s="13"/>
    </row>
    <row r="261" spans="1:702" ht="30" x14ac:dyDescent="0.35">
      <c r="A261" s="24"/>
      <c r="B261" s="26" t="s">
        <v>782</v>
      </c>
      <c r="C261" s="12"/>
      <c r="D261" s="12"/>
      <c r="E261" s="12"/>
      <c r="F261" s="12"/>
      <c r="G261" s="13"/>
    </row>
    <row r="262" spans="1:702" x14ac:dyDescent="0.35">
      <c r="A262" s="19" t="s">
        <v>783</v>
      </c>
      <c r="B262" s="20" t="s">
        <v>784</v>
      </c>
      <c r="C262" s="21" t="s">
        <v>0</v>
      </c>
      <c r="D262" s="27">
        <v>7</v>
      </c>
      <c r="E262" s="21"/>
      <c r="F262" s="22"/>
      <c r="G262" s="23">
        <f>ROUND(D262*F262,2)</f>
        <v>0</v>
      </c>
      <c r="ZY262" t="s">
        <v>19</v>
      </c>
      <c r="ZZ262" s="14" t="s">
        <v>785</v>
      </c>
    </row>
    <row r="263" spans="1:702" x14ac:dyDescent="0.35">
      <c r="A263" s="24"/>
      <c r="B263" s="25" t="s">
        <v>21</v>
      </c>
      <c r="C263" s="12"/>
      <c r="D263" s="12"/>
      <c r="E263" s="12"/>
      <c r="F263" s="12"/>
      <c r="G263" s="13"/>
    </row>
    <row r="264" spans="1:702" x14ac:dyDescent="0.35">
      <c r="A264" s="24"/>
      <c r="B264" s="26" t="s">
        <v>786</v>
      </c>
      <c r="C264" s="12"/>
      <c r="D264" s="12"/>
      <c r="E264" s="12"/>
      <c r="F264" s="12"/>
      <c r="G264" s="13"/>
    </row>
    <row r="265" spans="1:702" x14ac:dyDescent="0.35">
      <c r="A265" s="19" t="s">
        <v>787</v>
      </c>
      <c r="B265" s="20" t="s">
        <v>788</v>
      </c>
      <c r="C265" s="21" t="s">
        <v>68</v>
      </c>
      <c r="D265" s="22">
        <v>120</v>
      </c>
      <c r="E265" s="21"/>
      <c r="F265" s="22"/>
      <c r="G265" s="23">
        <f>ROUND(D265*F265,2)</f>
        <v>0</v>
      </c>
      <c r="ZY265" t="s">
        <v>19</v>
      </c>
      <c r="ZZ265" s="14" t="s">
        <v>789</v>
      </c>
    </row>
    <row r="266" spans="1:702" x14ac:dyDescent="0.35">
      <c r="A266" s="24"/>
      <c r="B266" s="25" t="s">
        <v>21</v>
      </c>
      <c r="C266" s="12"/>
      <c r="D266" s="12"/>
      <c r="E266" s="12"/>
      <c r="F266" s="12"/>
      <c r="G266" s="13"/>
    </row>
    <row r="267" spans="1:702" x14ac:dyDescent="0.35">
      <c r="A267" s="24"/>
      <c r="B267" s="26" t="s">
        <v>790</v>
      </c>
      <c r="C267" s="12"/>
      <c r="D267" s="12"/>
      <c r="E267" s="12"/>
      <c r="F267" s="12"/>
      <c r="G267" s="13"/>
    </row>
    <row r="268" spans="1:702" ht="26" x14ac:dyDescent="0.35">
      <c r="A268" s="17" t="s">
        <v>791</v>
      </c>
      <c r="B268" s="18" t="s">
        <v>435</v>
      </c>
      <c r="C268" s="12"/>
      <c r="D268" s="12"/>
      <c r="E268" s="12"/>
      <c r="F268" s="12"/>
      <c r="G268" s="13"/>
      <c r="ZY268" t="s">
        <v>15</v>
      </c>
      <c r="ZZ268" s="14"/>
    </row>
    <row r="269" spans="1:702" x14ac:dyDescent="0.35">
      <c r="A269" s="19" t="s">
        <v>792</v>
      </c>
      <c r="B269" s="20" t="s">
        <v>732</v>
      </c>
      <c r="C269" s="21" t="s">
        <v>18</v>
      </c>
      <c r="D269" s="27">
        <v>10</v>
      </c>
      <c r="E269" s="21"/>
      <c r="F269" s="22"/>
      <c r="G269" s="23">
        <f>ROUND(D269*F269,2)</f>
        <v>0</v>
      </c>
      <c r="ZY269" t="s">
        <v>19</v>
      </c>
      <c r="ZZ269" s="14" t="s">
        <v>793</v>
      </c>
    </row>
    <row r="270" spans="1:702" x14ac:dyDescent="0.35">
      <c r="A270" s="24"/>
      <c r="B270" s="25" t="s">
        <v>21</v>
      </c>
      <c r="C270" s="12"/>
      <c r="D270" s="12"/>
      <c r="E270" s="12"/>
      <c r="F270" s="12"/>
      <c r="G270" s="13"/>
    </row>
    <row r="271" spans="1:702" x14ac:dyDescent="0.35">
      <c r="A271" s="24"/>
      <c r="B271" s="26" t="s">
        <v>794</v>
      </c>
      <c r="C271" s="12"/>
      <c r="D271" s="12"/>
      <c r="E271" s="12"/>
      <c r="F271" s="12"/>
      <c r="G271" s="13"/>
    </row>
    <row r="272" spans="1:702" ht="28" x14ac:dyDescent="0.35">
      <c r="A272" s="19" t="s">
        <v>795</v>
      </c>
      <c r="B272" s="20" t="s">
        <v>485</v>
      </c>
      <c r="C272" s="21" t="s">
        <v>0</v>
      </c>
      <c r="D272" s="27">
        <v>1</v>
      </c>
      <c r="E272" s="21"/>
      <c r="F272" s="22"/>
      <c r="G272" s="23">
        <f>ROUND(D272*F272,2)</f>
        <v>0</v>
      </c>
      <c r="ZY272" t="s">
        <v>19</v>
      </c>
      <c r="ZZ272" s="14" t="s">
        <v>796</v>
      </c>
    </row>
    <row r="273" spans="1:701" x14ac:dyDescent="0.35">
      <c r="A273" s="24"/>
      <c r="B273" s="25" t="s">
        <v>21</v>
      </c>
      <c r="C273" s="12"/>
      <c r="D273" s="12"/>
      <c r="E273" s="12"/>
      <c r="F273" s="12"/>
      <c r="G273" s="13"/>
    </row>
    <row r="274" spans="1:701" x14ac:dyDescent="0.35">
      <c r="A274" s="28"/>
      <c r="B274" s="29" t="s">
        <v>797</v>
      </c>
      <c r="C274" s="12"/>
      <c r="D274" s="12"/>
      <c r="E274" s="12"/>
      <c r="F274" s="12"/>
      <c r="G274" s="13"/>
    </row>
    <row r="275" spans="1:701" x14ac:dyDescent="0.35">
      <c r="A275" s="28"/>
      <c r="B275" s="30"/>
      <c r="C275" s="31"/>
      <c r="D275" s="31"/>
      <c r="E275" s="31"/>
      <c r="F275" s="31"/>
      <c r="G275" s="32"/>
    </row>
    <row r="276" spans="1:701" x14ac:dyDescent="0.35">
      <c r="A276" s="33"/>
      <c r="B276" s="33"/>
      <c r="C276" s="33"/>
      <c r="D276" s="33"/>
      <c r="E276" s="33"/>
      <c r="F276" s="33"/>
      <c r="G276" s="33"/>
    </row>
    <row r="277" spans="1:701" ht="29" x14ac:dyDescent="0.35">
      <c r="B277" s="34" t="s">
        <v>897</v>
      </c>
      <c r="G277" s="35">
        <f>SUBTOTAL(109,G4:G275)</f>
        <v>0</v>
      </c>
      <c r="ZY277" t="s">
        <v>892</v>
      </c>
    </row>
    <row r="278" spans="1:701" x14ac:dyDescent="0.35">
      <c r="A278" s="36">
        <v>20</v>
      </c>
      <c r="B278" s="34" t="str">
        <f>CONCATENATE("Montant TVA (",A278,"%)")</f>
        <v>Montant TVA (20%)</v>
      </c>
      <c r="G278" s="35">
        <f>(G277*A278)/100</f>
        <v>0</v>
      </c>
      <c r="ZY278" t="s">
        <v>893</v>
      </c>
    </row>
    <row r="279" spans="1:701" x14ac:dyDescent="0.35">
      <c r="B279" s="34" t="s">
        <v>894</v>
      </c>
      <c r="G279" s="35">
        <f>G277+G278</f>
        <v>0</v>
      </c>
      <c r="ZY279" t="s">
        <v>895</v>
      </c>
    </row>
    <row r="280" spans="1:701" x14ac:dyDescent="0.35">
      <c r="G280" s="35"/>
    </row>
    <row r="281" spans="1:701" x14ac:dyDescent="0.35">
      <c r="G281" s="35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F1DE2-DFA6-4F28-89C7-25917FA20F19}">
  <sheetPr>
    <pageSetUpPr fitToPage="1"/>
  </sheetPr>
  <dimension ref="A1:ZZ30"/>
  <sheetViews>
    <sheetView showGridLines="0" workbookViewId="0">
      <pane xSplit="2" ySplit="2" topLeftCell="C2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7"/>
      <c r="B1" s="38"/>
      <c r="C1" s="38"/>
      <c r="D1" s="38"/>
      <c r="E1" s="38"/>
      <c r="F1" s="38"/>
      <c r="G1" s="39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798</v>
      </c>
      <c r="B4" s="11" t="s">
        <v>799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800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801</v>
      </c>
      <c r="B6" s="18" t="s">
        <v>802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ht="28" x14ac:dyDescent="0.35">
      <c r="A7" s="19" t="s">
        <v>803</v>
      </c>
      <c r="B7" s="20" t="s">
        <v>804</v>
      </c>
      <c r="C7" s="21" t="s">
        <v>18</v>
      </c>
      <c r="D7" s="22">
        <v>188.35</v>
      </c>
      <c r="E7" s="21"/>
      <c r="F7" s="22"/>
      <c r="G7" s="23">
        <f>ROUND(D7*F7,2)</f>
        <v>0</v>
      </c>
      <c r="ZY7" t="s">
        <v>19</v>
      </c>
      <c r="ZZ7" s="14" t="s">
        <v>805</v>
      </c>
    </row>
    <row r="8" spans="1:702" x14ac:dyDescent="0.35">
      <c r="A8" s="24"/>
      <c r="B8" s="25" t="s">
        <v>21</v>
      </c>
      <c r="C8" s="12"/>
      <c r="D8" s="12"/>
      <c r="E8" s="12"/>
      <c r="F8" s="12"/>
      <c r="G8" s="13"/>
    </row>
    <row r="9" spans="1:702" x14ac:dyDescent="0.35">
      <c r="A9" s="24"/>
      <c r="B9" s="26" t="s">
        <v>806</v>
      </c>
      <c r="C9" s="12"/>
      <c r="D9" s="12"/>
      <c r="E9" s="12"/>
      <c r="F9" s="12"/>
      <c r="G9" s="13"/>
    </row>
    <row r="10" spans="1:702" ht="28" x14ac:dyDescent="0.35">
      <c r="A10" s="19" t="s">
        <v>807</v>
      </c>
      <c r="B10" s="20" t="s">
        <v>808</v>
      </c>
      <c r="C10" s="21" t="s">
        <v>18</v>
      </c>
      <c r="D10" s="22">
        <v>509.21</v>
      </c>
      <c r="E10" s="21"/>
      <c r="F10" s="22"/>
      <c r="G10" s="23">
        <f>ROUND(D10*F10,2)</f>
        <v>0</v>
      </c>
      <c r="ZY10" t="s">
        <v>19</v>
      </c>
      <c r="ZZ10" s="14" t="s">
        <v>809</v>
      </c>
    </row>
    <row r="11" spans="1:702" x14ac:dyDescent="0.35">
      <c r="A11" s="24"/>
      <c r="B11" s="25" t="s">
        <v>21</v>
      </c>
      <c r="C11" s="12"/>
      <c r="D11" s="12"/>
      <c r="E11" s="12"/>
      <c r="F11" s="12"/>
      <c r="G11" s="13"/>
    </row>
    <row r="12" spans="1:702" x14ac:dyDescent="0.35">
      <c r="A12" s="24"/>
      <c r="B12" s="26" t="s">
        <v>810</v>
      </c>
      <c r="C12" s="12"/>
      <c r="D12" s="12"/>
      <c r="E12" s="12"/>
      <c r="F12" s="12"/>
      <c r="G12" s="13"/>
    </row>
    <row r="13" spans="1:702" x14ac:dyDescent="0.35">
      <c r="A13" s="24"/>
      <c r="B13" s="26" t="s">
        <v>811</v>
      </c>
      <c r="C13" s="12"/>
      <c r="D13" s="12"/>
      <c r="E13" s="12"/>
      <c r="F13" s="12"/>
      <c r="G13" s="13"/>
    </row>
    <row r="14" spans="1:702" x14ac:dyDescent="0.35">
      <c r="A14" s="19" t="s">
        <v>812</v>
      </c>
      <c r="B14" s="20" t="s">
        <v>813</v>
      </c>
      <c r="C14" s="21" t="s">
        <v>18</v>
      </c>
      <c r="D14" s="22">
        <v>697.56</v>
      </c>
      <c r="E14" s="21"/>
      <c r="F14" s="22"/>
      <c r="G14" s="23">
        <f>ROUND(D14*F14,2)</f>
        <v>0</v>
      </c>
      <c r="ZY14" t="s">
        <v>19</v>
      </c>
      <c r="ZZ14" s="14" t="s">
        <v>814</v>
      </c>
    </row>
    <row r="15" spans="1:702" x14ac:dyDescent="0.35">
      <c r="A15" s="24"/>
      <c r="B15" s="25" t="s">
        <v>21</v>
      </c>
      <c r="C15" s="12"/>
      <c r="D15" s="12"/>
      <c r="E15" s="12"/>
      <c r="F15" s="12"/>
      <c r="G15" s="13"/>
    </row>
    <row r="16" spans="1:702" x14ac:dyDescent="0.35">
      <c r="A16" s="24"/>
      <c r="B16" s="26" t="s">
        <v>815</v>
      </c>
      <c r="C16" s="12"/>
      <c r="D16" s="12"/>
      <c r="E16" s="12"/>
      <c r="F16" s="12"/>
      <c r="G16" s="13"/>
    </row>
    <row r="17" spans="1:702" x14ac:dyDescent="0.35">
      <c r="A17" s="17" t="s">
        <v>816</v>
      </c>
      <c r="B17" s="18" t="s">
        <v>817</v>
      </c>
      <c r="C17" s="12"/>
      <c r="D17" s="12"/>
      <c r="E17" s="12"/>
      <c r="F17" s="12"/>
      <c r="G17" s="13"/>
      <c r="ZY17" t="s">
        <v>15</v>
      </c>
      <c r="ZZ17" s="14" t="s">
        <v>8</v>
      </c>
    </row>
    <row r="18" spans="1:702" x14ac:dyDescent="0.35">
      <c r="A18" s="19" t="s">
        <v>818</v>
      </c>
      <c r="B18" s="20" t="s">
        <v>819</v>
      </c>
      <c r="C18" s="21" t="s">
        <v>0</v>
      </c>
      <c r="D18" s="27">
        <v>15</v>
      </c>
      <c r="E18" s="21"/>
      <c r="F18" s="22"/>
      <c r="G18" s="23">
        <f>ROUND(D18*F18,2)</f>
        <v>0</v>
      </c>
      <c r="ZY18" t="s">
        <v>19</v>
      </c>
      <c r="ZZ18" s="14" t="s">
        <v>820</v>
      </c>
    </row>
    <row r="19" spans="1:702" x14ac:dyDescent="0.35">
      <c r="A19" s="24"/>
      <c r="B19" s="25" t="s">
        <v>21</v>
      </c>
      <c r="C19" s="12"/>
      <c r="D19" s="12"/>
      <c r="E19" s="12"/>
      <c r="F19" s="12"/>
      <c r="G19" s="13"/>
    </row>
    <row r="20" spans="1:702" x14ac:dyDescent="0.35">
      <c r="A20" s="24"/>
      <c r="B20" s="26" t="s">
        <v>821</v>
      </c>
      <c r="C20" s="12"/>
      <c r="D20" s="12"/>
      <c r="E20" s="12"/>
      <c r="F20" s="12"/>
      <c r="G20" s="13"/>
    </row>
    <row r="21" spans="1:702" x14ac:dyDescent="0.35">
      <c r="A21" s="19" t="s">
        <v>822</v>
      </c>
      <c r="B21" s="20" t="s">
        <v>823</v>
      </c>
      <c r="C21" s="21" t="s">
        <v>0</v>
      </c>
      <c r="D21" s="27">
        <v>1</v>
      </c>
      <c r="E21" s="21"/>
      <c r="F21" s="22"/>
      <c r="G21" s="23">
        <f>ROUND(D21*F21,2)</f>
        <v>0</v>
      </c>
      <c r="ZY21" t="s">
        <v>19</v>
      </c>
      <c r="ZZ21" s="14" t="s">
        <v>824</v>
      </c>
    </row>
    <row r="22" spans="1:702" x14ac:dyDescent="0.35">
      <c r="A22" s="24"/>
      <c r="B22" s="25" t="s">
        <v>21</v>
      </c>
      <c r="C22" s="12"/>
      <c r="D22" s="12"/>
      <c r="E22" s="12"/>
      <c r="F22" s="12"/>
      <c r="G22" s="13"/>
    </row>
    <row r="23" spans="1:702" x14ac:dyDescent="0.35">
      <c r="A23" s="28"/>
      <c r="B23" s="29" t="s">
        <v>825</v>
      </c>
      <c r="C23" s="12"/>
      <c r="D23" s="12"/>
      <c r="E23" s="12"/>
      <c r="F23" s="12"/>
      <c r="G23" s="13"/>
    </row>
    <row r="24" spans="1:702" x14ac:dyDescent="0.35">
      <c r="A24" s="28"/>
      <c r="B24" s="30"/>
      <c r="C24" s="31"/>
      <c r="D24" s="31"/>
      <c r="E24" s="31"/>
      <c r="F24" s="31"/>
      <c r="G24" s="32"/>
    </row>
    <row r="25" spans="1:702" x14ac:dyDescent="0.35">
      <c r="A25" s="33"/>
      <c r="B25" s="33"/>
      <c r="C25" s="33"/>
      <c r="D25" s="33"/>
      <c r="E25" s="33"/>
      <c r="F25" s="33"/>
      <c r="G25" s="33"/>
    </row>
    <row r="26" spans="1:702" ht="29" x14ac:dyDescent="0.35">
      <c r="B26" s="34" t="s">
        <v>898</v>
      </c>
      <c r="G26" s="35">
        <f>SUBTOTAL(109,G4:G24)</f>
        <v>0</v>
      </c>
      <c r="ZY26" t="s">
        <v>892</v>
      </c>
    </row>
    <row r="27" spans="1:702" x14ac:dyDescent="0.35">
      <c r="A27" s="36">
        <v>20</v>
      </c>
      <c r="B27" s="34" t="str">
        <f>CONCATENATE("Montant TVA (",A27,"%)")</f>
        <v>Montant TVA (20%)</v>
      </c>
      <c r="G27" s="35">
        <f>(G26*A27)/100</f>
        <v>0</v>
      </c>
      <c r="ZY27" t="s">
        <v>893</v>
      </c>
    </row>
    <row r="28" spans="1:702" x14ac:dyDescent="0.35">
      <c r="B28" s="34" t="s">
        <v>894</v>
      </c>
      <c r="G28" s="35">
        <f>G26+G27</f>
        <v>0</v>
      </c>
      <c r="ZY28" t="s">
        <v>895</v>
      </c>
    </row>
    <row r="29" spans="1:702" x14ac:dyDescent="0.35">
      <c r="G29" s="35"/>
    </row>
    <row r="30" spans="1:702" x14ac:dyDescent="0.35">
      <c r="G30" s="35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FF3C0-B7D6-4C3E-A818-9AE9DADE8503}">
  <sheetPr>
    <pageSetUpPr fitToPage="1"/>
  </sheetPr>
  <dimension ref="A1:ZZ76"/>
  <sheetViews>
    <sheetView showGridLines="0" workbookViewId="0">
      <pane xSplit="2" ySplit="2" topLeftCell="C66" activePane="bottomRight" state="frozen"/>
      <selection pane="topRight" activeCell="C1" sqref="C1"/>
      <selection pane="bottomLeft" activeCell="A3" sqref="A3"/>
      <selection pane="bottomRight" activeCell="B73" sqref="B7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37"/>
      <c r="B1" s="38"/>
      <c r="C1" s="38"/>
      <c r="D1" s="38"/>
      <c r="E1" s="38"/>
      <c r="F1" s="38"/>
      <c r="G1" s="39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826</v>
      </c>
      <c r="B4" s="11" t="s">
        <v>827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828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829</v>
      </c>
      <c r="B6" s="18" t="s">
        <v>830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x14ac:dyDescent="0.35">
      <c r="A7" s="19" t="s">
        <v>831</v>
      </c>
      <c r="B7" s="20" t="s">
        <v>832</v>
      </c>
      <c r="C7" s="21" t="s">
        <v>18</v>
      </c>
      <c r="D7" s="22">
        <v>602.82000000000005</v>
      </c>
      <c r="E7" s="21"/>
      <c r="F7" s="22"/>
      <c r="G7" s="23">
        <f>ROUND(D7*F7,2)</f>
        <v>0</v>
      </c>
      <c r="ZY7" t="s">
        <v>19</v>
      </c>
      <c r="ZZ7" s="14" t="s">
        <v>833</v>
      </c>
    </row>
    <row r="8" spans="1:702" x14ac:dyDescent="0.35">
      <c r="A8" s="24"/>
      <c r="B8" s="25" t="s">
        <v>21</v>
      </c>
      <c r="C8" s="12"/>
      <c r="D8" s="12"/>
      <c r="E8" s="12"/>
      <c r="F8" s="12"/>
      <c r="G8" s="13"/>
    </row>
    <row r="9" spans="1:702" ht="30" x14ac:dyDescent="0.35">
      <c r="A9" s="24"/>
      <c r="B9" s="26" t="s">
        <v>834</v>
      </c>
      <c r="C9" s="12"/>
      <c r="D9" s="12"/>
      <c r="E9" s="12"/>
      <c r="F9" s="12"/>
      <c r="G9" s="13"/>
    </row>
    <row r="10" spans="1:702" x14ac:dyDescent="0.35">
      <c r="A10" s="19" t="s">
        <v>835</v>
      </c>
      <c r="B10" s="20" t="s">
        <v>836</v>
      </c>
      <c r="C10" s="21" t="s">
        <v>18</v>
      </c>
      <c r="D10" s="22">
        <v>313.39999999999998</v>
      </c>
      <c r="E10" s="21"/>
      <c r="F10" s="22"/>
      <c r="G10" s="23">
        <f>ROUND(D10*F10,2)</f>
        <v>0</v>
      </c>
      <c r="ZY10" t="s">
        <v>19</v>
      </c>
      <c r="ZZ10" s="14" t="s">
        <v>837</v>
      </c>
    </row>
    <row r="11" spans="1:702" x14ac:dyDescent="0.35">
      <c r="A11" s="24"/>
      <c r="B11" s="25" t="s">
        <v>21</v>
      </c>
      <c r="C11" s="12"/>
      <c r="D11" s="12"/>
      <c r="E11" s="12"/>
      <c r="F11" s="12"/>
      <c r="G11" s="13"/>
    </row>
    <row r="12" spans="1:702" ht="20" x14ac:dyDescent="0.35">
      <c r="A12" s="24"/>
      <c r="B12" s="26" t="s">
        <v>838</v>
      </c>
      <c r="C12" s="12"/>
      <c r="D12" s="12"/>
      <c r="E12" s="12"/>
      <c r="F12" s="12"/>
      <c r="G12" s="13"/>
    </row>
    <row r="13" spans="1:702" x14ac:dyDescent="0.35">
      <c r="A13" s="24"/>
      <c r="B13" s="26" t="s">
        <v>839</v>
      </c>
      <c r="C13" s="12"/>
      <c r="D13" s="12"/>
      <c r="E13" s="12"/>
      <c r="F13" s="12"/>
      <c r="G13" s="13"/>
    </row>
    <row r="14" spans="1:702" ht="20" x14ac:dyDescent="0.35">
      <c r="A14" s="24"/>
      <c r="B14" s="26" t="s">
        <v>840</v>
      </c>
      <c r="C14" s="12"/>
      <c r="D14" s="12"/>
      <c r="E14" s="12"/>
      <c r="F14" s="12"/>
      <c r="G14" s="13"/>
    </row>
    <row r="15" spans="1:702" x14ac:dyDescent="0.35">
      <c r="A15" s="19" t="s">
        <v>841</v>
      </c>
      <c r="B15" s="20" t="s">
        <v>842</v>
      </c>
      <c r="C15" s="21" t="s">
        <v>18</v>
      </c>
      <c r="D15" s="22">
        <v>93.66</v>
      </c>
      <c r="E15" s="21"/>
      <c r="F15" s="22"/>
      <c r="G15" s="23">
        <f>ROUND(D15*F15,2)</f>
        <v>0</v>
      </c>
      <c r="ZY15" t="s">
        <v>19</v>
      </c>
      <c r="ZZ15" s="14" t="s">
        <v>843</v>
      </c>
    </row>
    <row r="16" spans="1:702" x14ac:dyDescent="0.35">
      <c r="A16" s="24"/>
      <c r="B16" s="25" t="s">
        <v>21</v>
      </c>
      <c r="C16" s="12"/>
      <c r="D16" s="12"/>
      <c r="E16" s="12"/>
      <c r="F16" s="12"/>
      <c r="G16" s="13"/>
    </row>
    <row r="17" spans="1:702" x14ac:dyDescent="0.35">
      <c r="A17" s="24"/>
      <c r="B17" s="26" t="s">
        <v>844</v>
      </c>
      <c r="C17" s="12"/>
      <c r="D17" s="12"/>
      <c r="E17" s="12"/>
      <c r="F17" s="12"/>
      <c r="G17" s="13"/>
    </row>
    <row r="18" spans="1:702" x14ac:dyDescent="0.35">
      <c r="A18" s="24"/>
      <c r="B18" s="26" t="s">
        <v>845</v>
      </c>
      <c r="C18" s="12"/>
      <c r="D18" s="12"/>
      <c r="E18" s="12"/>
      <c r="F18" s="12"/>
      <c r="G18" s="13"/>
    </row>
    <row r="19" spans="1:702" ht="28" x14ac:dyDescent="0.35">
      <c r="A19" s="19" t="s">
        <v>846</v>
      </c>
      <c r="B19" s="20" t="s">
        <v>847</v>
      </c>
      <c r="C19" s="21" t="s">
        <v>18</v>
      </c>
      <c r="D19" s="22">
        <v>602.82000000000005</v>
      </c>
      <c r="E19" s="21"/>
      <c r="F19" s="22"/>
      <c r="G19" s="23">
        <f>ROUND(D19*F19,2)</f>
        <v>0</v>
      </c>
      <c r="ZY19" t="s">
        <v>19</v>
      </c>
      <c r="ZZ19" s="14" t="s">
        <v>848</v>
      </c>
    </row>
    <row r="20" spans="1:702" x14ac:dyDescent="0.35">
      <c r="A20" s="24"/>
      <c r="B20" s="25" t="s">
        <v>21</v>
      </c>
      <c r="C20" s="12"/>
      <c r="D20" s="12"/>
      <c r="E20" s="12"/>
      <c r="F20" s="12"/>
      <c r="G20" s="13"/>
    </row>
    <row r="21" spans="1:702" ht="30" x14ac:dyDescent="0.35">
      <c r="A21" s="24"/>
      <c r="B21" s="26" t="s">
        <v>834</v>
      </c>
      <c r="C21" s="12"/>
      <c r="D21" s="12"/>
      <c r="E21" s="12"/>
      <c r="F21" s="12"/>
      <c r="G21" s="13"/>
    </row>
    <row r="22" spans="1:702" x14ac:dyDescent="0.35">
      <c r="A22" s="19" t="s">
        <v>849</v>
      </c>
      <c r="B22" s="20" t="s">
        <v>850</v>
      </c>
      <c r="C22" s="21" t="s">
        <v>68</v>
      </c>
      <c r="D22" s="22">
        <v>536.71</v>
      </c>
      <c r="E22" s="21"/>
      <c r="F22" s="22"/>
      <c r="G22" s="23">
        <f>ROUND(D22*F22,2)</f>
        <v>0</v>
      </c>
      <c r="ZY22" t="s">
        <v>19</v>
      </c>
      <c r="ZZ22" s="14" t="s">
        <v>851</v>
      </c>
    </row>
    <row r="23" spans="1:702" x14ac:dyDescent="0.35">
      <c r="A23" s="24"/>
      <c r="B23" s="25" t="s">
        <v>21</v>
      </c>
      <c r="C23" s="12"/>
      <c r="D23" s="12"/>
      <c r="E23" s="12"/>
      <c r="F23" s="12"/>
      <c r="G23" s="13"/>
    </row>
    <row r="24" spans="1:702" ht="30" x14ac:dyDescent="0.35">
      <c r="A24" s="24"/>
      <c r="B24" s="26" t="s">
        <v>834</v>
      </c>
      <c r="C24" s="12"/>
      <c r="D24" s="12"/>
      <c r="E24" s="12"/>
      <c r="F24" s="12"/>
      <c r="G24" s="13"/>
    </row>
    <row r="25" spans="1:702" x14ac:dyDescent="0.35">
      <c r="A25" s="19" t="s">
        <v>852</v>
      </c>
      <c r="B25" s="20" t="s">
        <v>853</v>
      </c>
      <c r="C25" s="21" t="s">
        <v>18</v>
      </c>
      <c r="D25" s="22">
        <v>313.39999999999998</v>
      </c>
      <c r="E25" s="21"/>
      <c r="F25" s="22"/>
      <c r="G25" s="23">
        <f>ROUND(D25*F25,2)</f>
        <v>0</v>
      </c>
      <c r="ZY25" t="s">
        <v>19</v>
      </c>
      <c r="ZZ25" s="14" t="s">
        <v>854</v>
      </c>
    </row>
    <row r="26" spans="1:702" x14ac:dyDescent="0.35">
      <c r="A26" s="24"/>
      <c r="B26" s="25" t="s">
        <v>21</v>
      </c>
      <c r="C26" s="12"/>
      <c r="D26" s="12"/>
      <c r="E26" s="12"/>
      <c r="F26" s="12"/>
      <c r="G26" s="13"/>
    </row>
    <row r="27" spans="1:702" ht="20" x14ac:dyDescent="0.35">
      <c r="A27" s="24"/>
      <c r="B27" s="26" t="s">
        <v>838</v>
      </c>
      <c r="C27" s="12"/>
      <c r="D27" s="12"/>
      <c r="E27" s="12"/>
      <c r="F27" s="12"/>
      <c r="G27" s="13"/>
    </row>
    <row r="28" spans="1:702" x14ac:dyDescent="0.35">
      <c r="A28" s="24"/>
      <c r="B28" s="26" t="s">
        <v>839</v>
      </c>
      <c r="C28" s="12"/>
      <c r="D28" s="12"/>
      <c r="E28" s="12"/>
      <c r="F28" s="12"/>
      <c r="G28" s="13"/>
    </row>
    <row r="29" spans="1:702" x14ac:dyDescent="0.35">
      <c r="A29" s="19" t="s">
        <v>855</v>
      </c>
      <c r="B29" s="20" t="s">
        <v>856</v>
      </c>
      <c r="C29" s="21" t="s">
        <v>68</v>
      </c>
      <c r="D29" s="22">
        <v>165.43</v>
      </c>
      <c r="E29" s="21"/>
      <c r="F29" s="22"/>
      <c r="G29" s="23">
        <f>ROUND(D29*F29,2)</f>
        <v>0</v>
      </c>
      <c r="ZY29" t="s">
        <v>19</v>
      </c>
      <c r="ZZ29" s="14" t="s">
        <v>857</v>
      </c>
    </row>
    <row r="30" spans="1:702" x14ac:dyDescent="0.35">
      <c r="A30" s="24"/>
      <c r="B30" s="25" t="s">
        <v>21</v>
      </c>
      <c r="C30" s="12"/>
      <c r="D30" s="12"/>
      <c r="E30" s="12"/>
      <c r="F30" s="12"/>
      <c r="G30" s="13"/>
    </row>
    <row r="31" spans="1:702" ht="20" x14ac:dyDescent="0.35">
      <c r="A31" s="24"/>
      <c r="B31" s="26" t="s">
        <v>838</v>
      </c>
      <c r="C31" s="12"/>
      <c r="D31" s="12"/>
      <c r="E31" s="12"/>
      <c r="F31" s="12"/>
      <c r="G31" s="13"/>
    </row>
    <row r="32" spans="1:702" x14ac:dyDescent="0.35">
      <c r="A32" s="17" t="s">
        <v>858</v>
      </c>
      <c r="B32" s="18" t="s">
        <v>859</v>
      </c>
      <c r="C32" s="12"/>
      <c r="D32" s="12"/>
      <c r="E32" s="12"/>
      <c r="F32" s="12"/>
      <c r="G32" s="13"/>
      <c r="ZY32" t="s">
        <v>15</v>
      </c>
      <c r="ZZ32" s="14" t="s">
        <v>8</v>
      </c>
    </row>
    <row r="33" spans="1:702" x14ac:dyDescent="0.35">
      <c r="A33" s="19" t="s">
        <v>860</v>
      </c>
      <c r="B33" s="20" t="s">
        <v>832</v>
      </c>
      <c r="C33" s="21" t="s">
        <v>18</v>
      </c>
      <c r="D33" s="22">
        <v>8.27</v>
      </c>
      <c r="E33" s="21"/>
      <c r="F33" s="22"/>
      <c r="G33" s="23">
        <f>ROUND(D33*F33,2)</f>
        <v>0</v>
      </c>
      <c r="ZY33" t="s">
        <v>19</v>
      </c>
      <c r="ZZ33" s="14" t="s">
        <v>861</v>
      </c>
    </row>
    <row r="34" spans="1:702" x14ac:dyDescent="0.35">
      <c r="A34" s="24"/>
      <c r="B34" s="25" t="s">
        <v>21</v>
      </c>
      <c r="C34" s="12"/>
      <c r="D34" s="12"/>
      <c r="E34" s="12"/>
      <c r="F34" s="12"/>
      <c r="G34" s="13"/>
    </row>
    <row r="35" spans="1:702" x14ac:dyDescent="0.35">
      <c r="A35" s="24"/>
      <c r="B35" s="26" t="s">
        <v>825</v>
      </c>
      <c r="C35" s="12"/>
      <c r="D35" s="12"/>
      <c r="E35" s="12"/>
      <c r="F35" s="12"/>
      <c r="G35" s="13"/>
    </row>
    <row r="36" spans="1:702" x14ac:dyDescent="0.35">
      <c r="A36" s="24"/>
      <c r="B36" s="26" t="s">
        <v>862</v>
      </c>
      <c r="C36" s="12"/>
      <c r="D36" s="12"/>
      <c r="E36" s="12"/>
      <c r="F36" s="12"/>
      <c r="G36" s="13"/>
    </row>
    <row r="37" spans="1:702" x14ac:dyDescent="0.35">
      <c r="A37" s="19" t="s">
        <v>863</v>
      </c>
      <c r="B37" s="20" t="s">
        <v>864</v>
      </c>
      <c r="C37" s="21" t="s">
        <v>18</v>
      </c>
      <c r="D37" s="22">
        <v>49.81</v>
      </c>
      <c r="E37" s="21"/>
      <c r="F37" s="22"/>
      <c r="G37" s="23">
        <f>ROUND(D37*F37,2)</f>
        <v>0</v>
      </c>
      <c r="ZY37" t="s">
        <v>19</v>
      </c>
      <c r="ZZ37" s="14" t="s">
        <v>865</v>
      </c>
    </row>
    <row r="38" spans="1:702" x14ac:dyDescent="0.35">
      <c r="A38" s="24"/>
      <c r="B38" s="25" t="s">
        <v>21</v>
      </c>
      <c r="C38" s="12"/>
      <c r="D38" s="12"/>
      <c r="E38" s="12"/>
      <c r="F38" s="12"/>
      <c r="G38" s="13"/>
    </row>
    <row r="39" spans="1:702" x14ac:dyDescent="0.35">
      <c r="A39" s="24"/>
      <c r="B39" s="26" t="s">
        <v>825</v>
      </c>
      <c r="C39" s="12"/>
      <c r="D39" s="12"/>
      <c r="E39" s="12"/>
      <c r="F39" s="12"/>
      <c r="G39" s="13"/>
    </row>
    <row r="40" spans="1:702" x14ac:dyDescent="0.35">
      <c r="A40" s="24"/>
      <c r="B40" s="26" t="s">
        <v>862</v>
      </c>
      <c r="C40" s="12"/>
      <c r="D40" s="12"/>
      <c r="E40" s="12"/>
      <c r="F40" s="12"/>
      <c r="G40" s="13"/>
    </row>
    <row r="41" spans="1:702" x14ac:dyDescent="0.35">
      <c r="A41" s="19" t="s">
        <v>866</v>
      </c>
      <c r="B41" s="20" t="s">
        <v>867</v>
      </c>
      <c r="C41" s="21" t="s">
        <v>18</v>
      </c>
      <c r="D41" s="22">
        <v>8.27</v>
      </c>
      <c r="E41" s="21"/>
      <c r="F41" s="22"/>
      <c r="G41" s="23">
        <f>ROUND(D41*F41,2)</f>
        <v>0</v>
      </c>
      <c r="ZY41" t="s">
        <v>19</v>
      </c>
      <c r="ZZ41" s="14" t="s">
        <v>868</v>
      </c>
    </row>
    <row r="42" spans="1:702" x14ac:dyDescent="0.35">
      <c r="A42" s="24"/>
      <c r="B42" s="25" t="s">
        <v>21</v>
      </c>
      <c r="C42" s="12"/>
      <c r="D42" s="12"/>
      <c r="E42" s="12"/>
      <c r="F42" s="12"/>
      <c r="G42" s="13"/>
    </row>
    <row r="43" spans="1:702" x14ac:dyDescent="0.35">
      <c r="A43" s="24"/>
      <c r="B43" s="26" t="s">
        <v>825</v>
      </c>
      <c r="C43" s="12"/>
      <c r="D43" s="12"/>
      <c r="E43" s="12"/>
      <c r="F43" s="12"/>
      <c r="G43" s="13"/>
    </row>
    <row r="44" spans="1:702" x14ac:dyDescent="0.35">
      <c r="A44" s="24"/>
      <c r="B44" s="26" t="s">
        <v>862</v>
      </c>
      <c r="C44" s="12"/>
      <c r="D44" s="12"/>
      <c r="E44" s="12"/>
      <c r="F44" s="12"/>
      <c r="G44" s="13"/>
    </row>
    <row r="45" spans="1:702" x14ac:dyDescent="0.35">
      <c r="A45" s="19" t="s">
        <v>869</v>
      </c>
      <c r="B45" s="20" t="s">
        <v>850</v>
      </c>
      <c r="C45" s="21" t="s">
        <v>68</v>
      </c>
      <c r="D45" s="22">
        <v>19.440000000000001</v>
      </c>
      <c r="E45" s="21"/>
      <c r="F45" s="22"/>
      <c r="G45" s="23">
        <f>ROUND(D45*F45,2)</f>
        <v>0</v>
      </c>
      <c r="ZY45" t="s">
        <v>19</v>
      </c>
      <c r="ZZ45" s="14" t="s">
        <v>870</v>
      </c>
    </row>
    <row r="46" spans="1:702" x14ac:dyDescent="0.35">
      <c r="A46" s="24"/>
      <c r="B46" s="25" t="s">
        <v>21</v>
      </c>
      <c r="C46" s="12"/>
      <c r="D46" s="12"/>
      <c r="E46" s="12"/>
      <c r="F46" s="12"/>
      <c r="G46" s="13"/>
    </row>
    <row r="47" spans="1:702" x14ac:dyDescent="0.35">
      <c r="A47" s="24"/>
      <c r="B47" s="26" t="s">
        <v>825</v>
      </c>
      <c r="C47" s="12"/>
      <c r="D47" s="12"/>
      <c r="E47" s="12"/>
      <c r="F47" s="12"/>
      <c r="G47" s="13"/>
    </row>
    <row r="48" spans="1:702" x14ac:dyDescent="0.35">
      <c r="A48" s="24"/>
      <c r="B48" s="26" t="s">
        <v>862</v>
      </c>
      <c r="C48" s="12"/>
      <c r="D48" s="12"/>
      <c r="E48" s="12"/>
      <c r="F48" s="12"/>
      <c r="G48" s="13"/>
    </row>
    <row r="49" spans="1:702" x14ac:dyDescent="0.35">
      <c r="A49" s="19" t="s">
        <v>871</v>
      </c>
      <c r="B49" s="20" t="s">
        <v>872</v>
      </c>
      <c r="C49" s="21" t="s">
        <v>68</v>
      </c>
      <c r="D49" s="22">
        <v>3</v>
      </c>
      <c r="E49" s="21"/>
      <c r="F49" s="22"/>
      <c r="G49" s="23">
        <f>ROUND(D49*F49,2)</f>
        <v>0</v>
      </c>
      <c r="ZY49" t="s">
        <v>19</v>
      </c>
      <c r="ZZ49" s="14" t="s">
        <v>873</v>
      </c>
    </row>
    <row r="50" spans="1:702" x14ac:dyDescent="0.35">
      <c r="A50" s="24"/>
      <c r="B50" s="25" t="s">
        <v>21</v>
      </c>
      <c r="C50" s="12"/>
      <c r="D50" s="12"/>
      <c r="E50" s="12"/>
      <c r="F50" s="12"/>
      <c r="G50" s="13"/>
    </row>
    <row r="51" spans="1:702" x14ac:dyDescent="0.35">
      <c r="A51" s="24"/>
      <c r="B51" s="26" t="s">
        <v>825</v>
      </c>
      <c r="C51" s="12"/>
      <c r="D51" s="12"/>
      <c r="E51" s="12"/>
      <c r="F51" s="12"/>
      <c r="G51" s="13"/>
    </row>
    <row r="52" spans="1:702" x14ac:dyDescent="0.35">
      <c r="A52" s="24"/>
      <c r="B52" s="26" t="s">
        <v>862</v>
      </c>
      <c r="C52" s="12"/>
      <c r="D52" s="12"/>
      <c r="E52" s="12"/>
      <c r="F52" s="12"/>
      <c r="G52" s="13"/>
    </row>
    <row r="53" spans="1:702" x14ac:dyDescent="0.35">
      <c r="A53" s="19" t="s">
        <v>874</v>
      </c>
      <c r="B53" s="20" t="s">
        <v>875</v>
      </c>
      <c r="C53" s="21" t="s">
        <v>0</v>
      </c>
      <c r="D53" s="27">
        <v>3</v>
      </c>
      <c r="E53" s="21"/>
      <c r="F53" s="22"/>
      <c r="G53" s="23">
        <f>ROUND(D53*F53,2)</f>
        <v>0</v>
      </c>
      <c r="ZY53" t="s">
        <v>19</v>
      </c>
      <c r="ZZ53" s="14" t="s">
        <v>876</v>
      </c>
    </row>
    <row r="54" spans="1:702" x14ac:dyDescent="0.35">
      <c r="A54" s="24"/>
      <c r="B54" s="25" t="s">
        <v>21</v>
      </c>
      <c r="C54" s="12"/>
      <c r="D54" s="12"/>
      <c r="E54" s="12"/>
      <c r="F54" s="12"/>
      <c r="G54" s="13"/>
    </row>
    <row r="55" spans="1:702" x14ac:dyDescent="0.35">
      <c r="A55" s="24"/>
      <c r="B55" s="26" t="s">
        <v>825</v>
      </c>
      <c r="C55" s="12"/>
      <c r="D55" s="12"/>
      <c r="E55" s="12"/>
      <c r="F55" s="12"/>
      <c r="G55" s="13"/>
    </row>
    <row r="56" spans="1:702" x14ac:dyDescent="0.35">
      <c r="A56" s="24"/>
      <c r="B56" s="26" t="s">
        <v>862</v>
      </c>
      <c r="C56" s="12"/>
      <c r="D56" s="12"/>
      <c r="E56" s="12"/>
      <c r="F56" s="12"/>
      <c r="G56" s="13"/>
    </row>
    <row r="57" spans="1:702" x14ac:dyDescent="0.35">
      <c r="A57" s="17" t="s">
        <v>877</v>
      </c>
      <c r="B57" s="18" t="s">
        <v>409</v>
      </c>
      <c r="C57" s="12"/>
      <c r="D57" s="12"/>
      <c r="E57" s="12"/>
      <c r="F57" s="12"/>
      <c r="G57" s="13"/>
      <c r="ZY57" t="s">
        <v>15</v>
      </c>
      <c r="ZZ57" s="14" t="s">
        <v>8</v>
      </c>
    </row>
    <row r="58" spans="1:702" x14ac:dyDescent="0.35">
      <c r="A58" s="19" t="s">
        <v>878</v>
      </c>
      <c r="B58" s="20" t="s">
        <v>879</v>
      </c>
      <c r="C58" s="21" t="s">
        <v>68</v>
      </c>
      <c r="D58" s="22">
        <v>25</v>
      </c>
      <c r="E58" s="21"/>
      <c r="F58" s="22"/>
      <c r="G58" s="23">
        <f>ROUND(D58*F58,2)</f>
        <v>0</v>
      </c>
      <c r="ZY58" t="s">
        <v>19</v>
      </c>
      <c r="ZZ58" s="14" t="s">
        <v>880</v>
      </c>
    </row>
    <row r="59" spans="1:702" x14ac:dyDescent="0.35">
      <c r="A59" s="24"/>
      <c r="B59" s="25" t="s">
        <v>21</v>
      </c>
      <c r="C59" s="12"/>
      <c r="D59" s="12"/>
      <c r="E59" s="12"/>
      <c r="F59" s="12"/>
      <c r="G59" s="13"/>
    </row>
    <row r="60" spans="1:702" x14ac:dyDescent="0.35">
      <c r="A60" s="24"/>
      <c r="B60" s="26" t="s">
        <v>881</v>
      </c>
      <c r="C60" s="12"/>
      <c r="D60" s="12"/>
      <c r="E60" s="12"/>
      <c r="F60" s="12"/>
      <c r="G60" s="13"/>
    </row>
    <row r="61" spans="1:702" x14ac:dyDescent="0.35">
      <c r="A61" s="19" t="s">
        <v>882</v>
      </c>
      <c r="B61" s="20" t="s">
        <v>883</v>
      </c>
      <c r="C61" s="21" t="s">
        <v>68</v>
      </c>
      <c r="D61" s="22">
        <v>63</v>
      </c>
      <c r="E61" s="21"/>
      <c r="F61" s="22"/>
      <c r="G61" s="23">
        <f>ROUND(D61*F61,2)</f>
        <v>0</v>
      </c>
      <c r="ZY61" t="s">
        <v>19</v>
      </c>
      <c r="ZZ61" s="14" t="s">
        <v>884</v>
      </c>
    </row>
    <row r="62" spans="1:702" x14ac:dyDescent="0.35">
      <c r="A62" s="24"/>
      <c r="B62" s="25" t="s">
        <v>21</v>
      </c>
      <c r="C62" s="12"/>
      <c r="D62" s="12"/>
      <c r="E62" s="12"/>
      <c r="F62" s="12"/>
      <c r="G62" s="13"/>
    </row>
    <row r="63" spans="1:702" x14ac:dyDescent="0.35">
      <c r="A63" s="24"/>
      <c r="B63" s="26" t="s">
        <v>885</v>
      </c>
      <c r="C63" s="12"/>
      <c r="D63" s="12"/>
      <c r="E63" s="12"/>
      <c r="F63" s="12"/>
      <c r="G63" s="13"/>
    </row>
    <row r="64" spans="1:702" x14ac:dyDescent="0.35">
      <c r="A64" s="24"/>
      <c r="B64" s="26" t="s">
        <v>886</v>
      </c>
      <c r="C64" s="12"/>
      <c r="D64" s="12"/>
      <c r="E64" s="12"/>
      <c r="F64" s="12"/>
      <c r="G64" s="13"/>
    </row>
    <row r="65" spans="1:702" x14ac:dyDescent="0.35">
      <c r="A65" s="24"/>
      <c r="B65" s="26" t="s">
        <v>887</v>
      </c>
      <c r="C65" s="12"/>
      <c r="D65" s="12"/>
      <c r="E65" s="12"/>
      <c r="F65" s="12"/>
      <c r="G65" s="13"/>
    </row>
    <row r="66" spans="1:702" ht="26" x14ac:dyDescent="0.35">
      <c r="A66" s="17" t="s">
        <v>888</v>
      </c>
      <c r="B66" s="18" t="s">
        <v>435</v>
      </c>
      <c r="C66" s="12"/>
      <c r="D66" s="12"/>
      <c r="E66" s="12"/>
      <c r="F66" s="12"/>
      <c r="G66" s="13"/>
      <c r="ZY66" t="s">
        <v>15</v>
      </c>
      <c r="ZZ66" s="14"/>
    </row>
    <row r="67" spans="1:702" x14ac:dyDescent="0.35">
      <c r="A67" s="19" t="s">
        <v>889</v>
      </c>
      <c r="B67" s="20" t="s">
        <v>875</v>
      </c>
      <c r="C67" s="21" t="s">
        <v>0</v>
      </c>
      <c r="D67" s="27">
        <v>1</v>
      </c>
      <c r="E67" s="21"/>
      <c r="F67" s="22"/>
      <c r="G67" s="23">
        <f>ROUND(D67*F67,2)</f>
        <v>0</v>
      </c>
      <c r="ZY67" t="s">
        <v>19</v>
      </c>
      <c r="ZZ67" s="14" t="s">
        <v>890</v>
      </c>
    </row>
    <row r="68" spans="1:702" x14ac:dyDescent="0.35">
      <c r="A68" s="24"/>
      <c r="B68" s="25" t="s">
        <v>21</v>
      </c>
      <c r="C68" s="12"/>
      <c r="D68" s="12"/>
      <c r="E68" s="12"/>
      <c r="F68" s="12"/>
      <c r="G68" s="13"/>
    </row>
    <row r="69" spans="1:702" x14ac:dyDescent="0.35">
      <c r="A69" s="24"/>
      <c r="B69" s="26" t="s">
        <v>891</v>
      </c>
      <c r="C69" s="12"/>
      <c r="D69" s="12"/>
      <c r="E69" s="12"/>
      <c r="F69" s="12"/>
      <c r="G69" s="13"/>
    </row>
    <row r="70" spans="1:702" x14ac:dyDescent="0.35">
      <c r="A70" s="28"/>
      <c r="B70" s="30"/>
      <c r="C70" s="31"/>
      <c r="D70" s="31"/>
      <c r="E70" s="31"/>
      <c r="F70" s="31"/>
      <c r="G70" s="32"/>
    </row>
    <row r="71" spans="1:702" x14ac:dyDescent="0.35">
      <c r="A71" s="33"/>
      <c r="B71" s="33"/>
      <c r="C71" s="33"/>
      <c r="D71" s="33"/>
      <c r="E71" s="33"/>
      <c r="F71" s="33"/>
      <c r="G71" s="33"/>
    </row>
    <row r="72" spans="1:702" ht="29" x14ac:dyDescent="0.35">
      <c r="B72" s="34" t="s">
        <v>899</v>
      </c>
      <c r="G72" s="35">
        <f>SUBTOTAL(109,G4:G70)</f>
        <v>0</v>
      </c>
      <c r="ZY72" t="s">
        <v>892</v>
      </c>
    </row>
    <row r="73" spans="1:702" x14ac:dyDescent="0.35">
      <c r="A73" s="36">
        <v>20</v>
      </c>
      <c r="B73" s="34" t="str">
        <f>CONCATENATE("Montant TVA (",A73,"%)")</f>
        <v>Montant TVA (20%)</v>
      </c>
      <c r="G73" s="35">
        <f>(G72*A73)/100</f>
        <v>0</v>
      </c>
      <c r="ZY73" t="s">
        <v>893</v>
      </c>
    </row>
    <row r="74" spans="1:702" x14ac:dyDescent="0.35">
      <c r="B74" s="34" t="s">
        <v>894</v>
      </c>
      <c r="G74" s="35">
        <f>G72+G73</f>
        <v>0</v>
      </c>
      <c r="ZY74" t="s">
        <v>895</v>
      </c>
    </row>
    <row r="75" spans="1:702" x14ac:dyDescent="0.35">
      <c r="G75" s="35"/>
    </row>
    <row r="76" spans="1:702" x14ac:dyDescent="0.35">
      <c r="G76" s="35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C06D8-D0F1-42AE-8E9B-7C12283EE12B}">
  <sheetPr>
    <pageSetUpPr fitToPage="1"/>
  </sheetPr>
  <dimension ref="A1:ZW2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2" sqref="E22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25.81640625" customWidth="1"/>
    <col min="4" max="4" width="18.6328125" customWidth="1"/>
    <col min="5" max="5" width="10.7265625" customWidth="1"/>
    <col min="698" max="700" width="10.7265625" customWidth="1"/>
  </cols>
  <sheetData>
    <row r="1" spans="1:699" ht="86.5" customHeight="1" x14ac:dyDescent="0.35">
      <c r="A1" s="37"/>
      <c r="B1" s="38"/>
      <c r="C1" s="38"/>
      <c r="D1" s="39"/>
    </row>
    <row r="2" spans="1:699" x14ac:dyDescent="0.35">
      <c r="A2" s="1"/>
      <c r="B2" s="2"/>
      <c r="C2" s="40" t="s">
        <v>901</v>
      </c>
      <c r="D2" s="40" t="s">
        <v>902</v>
      </c>
    </row>
    <row r="3" spans="1:699" x14ac:dyDescent="0.35">
      <c r="A3" s="6"/>
      <c r="B3" s="7"/>
      <c r="C3" s="8"/>
      <c r="D3" s="9"/>
    </row>
    <row r="4" spans="1:699" ht="15.5" x14ac:dyDescent="0.35">
      <c r="A4" s="10"/>
      <c r="B4" s="11" t="s">
        <v>900</v>
      </c>
      <c r="C4" s="12"/>
      <c r="D4" s="13"/>
      <c r="ZV4" t="s">
        <v>7</v>
      </c>
      <c r="ZW4" s="14" t="s">
        <v>8</v>
      </c>
    </row>
    <row r="5" spans="1:699" x14ac:dyDescent="0.35">
      <c r="A5" s="15"/>
      <c r="B5" s="16"/>
      <c r="C5" s="12"/>
      <c r="D5" s="13"/>
      <c r="ZV5" t="s">
        <v>11</v>
      </c>
      <c r="ZW5" s="14" t="s">
        <v>8</v>
      </c>
    </row>
    <row r="6" spans="1:699" x14ac:dyDescent="0.35">
      <c r="A6" s="17"/>
      <c r="B6" s="18" t="s">
        <v>903</v>
      </c>
      <c r="C6" s="41">
        <f>'Lot N°02A CLOIS PEINT PLAF'!G214</f>
        <v>0</v>
      </c>
      <c r="D6" s="41">
        <f>'Lot N°02A CLOIS PEINT PLAF'!G216</f>
        <v>0</v>
      </c>
      <c r="ZV6" t="s">
        <v>15</v>
      </c>
      <c r="ZW6" s="14" t="s">
        <v>8</v>
      </c>
    </row>
    <row r="7" spans="1:699" x14ac:dyDescent="0.35">
      <c r="A7" s="19"/>
      <c r="B7" s="20"/>
      <c r="C7" s="41"/>
      <c r="D7" s="41"/>
      <c r="ZV7" t="s">
        <v>19</v>
      </c>
      <c r="ZW7" s="14" t="s">
        <v>833</v>
      </c>
    </row>
    <row r="8" spans="1:699" x14ac:dyDescent="0.35">
      <c r="A8" s="24"/>
      <c r="B8" s="25"/>
      <c r="C8" s="41"/>
      <c r="D8" s="41"/>
    </row>
    <row r="9" spans="1:699" ht="28" x14ac:dyDescent="0.35">
      <c r="A9" s="19"/>
      <c r="B9" s="20" t="s">
        <v>904</v>
      </c>
      <c r="C9" s="41">
        <f>'Lot N°02B MEN INT BOIS AGENCEME'!G277</f>
        <v>0</v>
      </c>
      <c r="D9" s="41">
        <f>'Lot N°02B MEN INT BOIS AGENCEME'!G279</f>
        <v>0</v>
      </c>
      <c r="ZV9" t="s">
        <v>19</v>
      </c>
      <c r="ZW9" s="14" t="s">
        <v>837</v>
      </c>
    </row>
    <row r="10" spans="1:699" x14ac:dyDescent="0.35">
      <c r="A10" s="24"/>
      <c r="B10" s="25"/>
      <c r="C10" s="41"/>
      <c r="D10" s="41"/>
    </row>
    <row r="11" spans="1:699" x14ac:dyDescent="0.35">
      <c r="A11" s="24"/>
      <c r="B11" s="26"/>
      <c r="C11" s="41"/>
      <c r="D11" s="41"/>
    </row>
    <row r="12" spans="1:699" x14ac:dyDescent="0.35">
      <c r="A12" s="19"/>
      <c r="B12" s="20" t="s">
        <v>905</v>
      </c>
      <c r="C12" s="41">
        <f>'Lot N°02C CHAPES'!G26</f>
        <v>0</v>
      </c>
      <c r="D12" s="41">
        <f>'Lot N°02C CHAPES'!G28</f>
        <v>0</v>
      </c>
      <c r="ZV12" t="s">
        <v>19</v>
      </c>
      <c r="ZW12" s="14" t="s">
        <v>843</v>
      </c>
    </row>
    <row r="13" spans="1:699" x14ac:dyDescent="0.35">
      <c r="A13" s="24"/>
      <c r="B13" s="25"/>
      <c r="C13" s="41"/>
      <c r="D13" s="41"/>
    </row>
    <row r="14" spans="1:699" x14ac:dyDescent="0.35">
      <c r="A14" s="24"/>
      <c r="B14" s="26"/>
      <c r="C14" s="41"/>
      <c r="D14" s="41"/>
    </row>
    <row r="15" spans="1:699" x14ac:dyDescent="0.35">
      <c r="A15" s="19"/>
      <c r="B15" s="20" t="s">
        <v>906</v>
      </c>
      <c r="C15" s="41">
        <f>'Lot N°02D SOLS SOUPLES'!G72</f>
        <v>0</v>
      </c>
      <c r="D15" s="41">
        <f>'Lot N°02D SOLS SOUPLES'!G74</f>
        <v>0</v>
      </c>
      <c r="ZV15" t="s">
        <v>19</v>
      </c>
      <c r="ZW15" s="14" t="s">
        <v>848</v>
      </c>
    </row>
    <row r="16" spans="1:699" x14ac:dyDescent="0.35">
      <c r="A16" s="24"/>
      <c r="B16" s="25"/>
      <c r="C16" s="41"/>
      <c r="D16" s="41"/>
    </row>
    <row r="17" spans="1:698" x14ac:dyDescent="0.35">
      <c r="A17" s="28"/>
      <c r="B17" s="30"/>
      <c r="C17" s="31"/>
      <c r="D17" s="32"/>
    </row>
    <row r="18" spans="1:698" x14ac:dyDescent="0.35">
      <c r="A18" s="33"/>
      <c r="B18" s="33"/>
      <c r="C18" s="33"/>
      <c r="D18" s="33"/>
    </row>
    <row r="19" spans="1:698" x14ac:dyDescent="0.35">
      <c r="B19" s="34" t="s">
        <v>907</v>
      </c>
      <c r="C19" s="42">
        <f>SUBTOTAL(109,C4:C17)</f>
        <v>0</v>
      </c>
      <c r="ZV19" t="s">
        <v>892</v>
      </c>
    </row>
    <row r="20" spans="1:698" x14ac:dyDescent="0.35">
      <c r="A20" s="36">
        <v>20</v>
      </c>
      <c r="B20" s="34" t="str">
        <f>CONCATENATE("Montant TVA (",A20,"%)")</f>
        <v>Montant TVA (20%)</v>
      </c>
      <c r="C20" s="35">
        <f>(C19*A20)/100</f>
        <v>0</v>
      </c>
      <c r="ZV20" t="s">
        <v>893</v>
      </c>
    </row>
    <row r="21" spans="1:698" x14ac:dyDescent="0.35">
      <c r="B21" s="34" t="s">
        <v>894</v>
      </c>
      <c r="C21" s="35">
        <f>C19+C20</f>
        <v>0</v>
      </c>
      <c r="D21" s="35">
        <f>SUBTOTAL(109,D4:D17)</f>
        <v>0</v>
      </c>
      <c r="E21" t="str">
        <f>IF(C21=D21,"","ECART DE CENTIMES A CORRIGER")</f>
        <v/>
      </c>
      <c r="ZV21" t="s">
        <v>895</v>
      </c>
    </row>
    <row r="22" spans="1:698" x14ac:dyDescent="0.35">
      <c r="D22" s="35"/>
    </row>
    <row r="23" spans="1:698" x14ac:dyDescent="0.35">
      <c r="D23" s="35"/>
    </row>
  </sheetData>
  <mergeCells count="1">
    <mergeCell ref="A1:D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D3F2FED3-5930-41CE-9A5A-769EB2BC49EC}"/>
</file>

<file path=customXml/itemProps2.xml><?xml version="1.0" encoding="utf-8"?>
<ds:datastoreItem xmlns:ds="http://schemas.openxmlformats.org/officeDocument/2006/customXml" ds:itemID="{0A4BC006-06F9-4E29-AC92-6E5BEDECED74}"/>
</file>

<file path=customXml/itemProps3.xml><?xml version="1.0" encoding="utf-8"?>
<ds:datastoreItem xmlns:ds="http://schemas.openxmlformats.org/officeDocument/2006/customXml" ds:itemID="{A7FE3280-794C-44C9-889C-6419177CCC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Lot N°02 Page de garde</vt:lpstr>
      <vt:lpstr>Lot N°02A CLOIS PEINT PLAF</vt:lpstr>
      <vt:lpstr>Lot N°02B MEN INT BOIS AGENCEME</vt:lpstr>
      <vt:lpstr>Lot N°02C CHAPES</vt:lpstr>
      <vt:lpstr>Lot N°02D SOLS SOUPLES</vt:lpstr>
      <vt:lpstr>TOTAL LOT 2</vt:lpstr>
      <vt:lpstr>'Lot N°02A CLOIS PEINT PLAF'!Impression_des_titres</vt:lpstr>
      <vt:lpstr>'Lot N°02B MEN INT BOIS AGENCEME'!Impression_des_titres</vt:lpstr>
      <vt:lpstr>'Lot N°02C CHAPES'!Impression_des_titres</vt:lpstr>
      <vt:lpstr>'Lot N°02D SOLS SOUPLES'!Impression_des_titres</vt:lpstr>
      <vt:lpstr>'TOTAL LOT 2'!Impression_des_titres</vt:lpstr>
      <vt:lpstr>'Lot N°02A CLOIS PEINT PLAF'!Zone_d_impression</vt:lpstr>
      <vt:lpstr>'Lot N°02B MEN INT BOIS AGENCEME'!Zone_d_impression</vt:lpstr>
      <vt:lpstr>'Lot N°02C CHAPES'!Zone_d_impression</vt:lpstr>
      <vt:lpstr>'Lot N°02D SOLS SOUPLES'!Zone_d_impression</vt:lpstr>
      <vt:lpstr>'TOTAL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</dc:creator>
  <cp:lastModifiedBy>Alexandra LOUIS (MUPY CONSEIL)</cp:lastModifiedBy>
  <dcterms:created xsi:type="dcterms:W3CDTF">2025-09-05T11:18:37Z</dcterms:created>
  <dcterms:modified xsi:type="dcterms:W3CDTF">2025-09-07T20:10:28Z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